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352" documentId="120_S{2AC9BD13-BADA-5192-A53E-5A8FF88502F6}" xr6:coauthVersionLast="47" xr6:coauthVersionMax="47" xr10:uidLastSave="{3F1309C9-7FBE-4207-9801-D8B9A986A45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<sst xmlns="http://schemas.openxmlformats.org/spreadsheetml/2006/main" count="180277" uniqueCount="39123">
  <si>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</si>
  <si>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</si>
  <si>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</si>
  <si>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</si>
  <si>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</si>
  <si>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</si>
  <si>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</si>
  <si>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</si>
  <si>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</si>
  <si>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</si>
  <si>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</si>
  <si>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</si>
  <si>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</si>
  <si>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</si>
  <si>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</si>
  <si>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</si>
  <si>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</si>
  <si>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</si>
  <si>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</si>
  <si>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</si>
  <si>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</si>
  <si>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</si>
  <si>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</si>
  <si>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</si>
  <si>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</si>
  <si>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</si>
  <si>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</si>
  <si>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</si>
  <si>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</si>
  <si>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</si>
  <si>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</si>
  <si>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</si>
  <si>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</si>
  <si>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</si>
  <si>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</si>
  <si>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</si>
  <si>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</si>
  <si>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</si>
  <si>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</si>
  <si>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</si>
  <si>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</si>
  <si>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</si>
  <si>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</si>
  <si>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</si>
  <si>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</si>
  <si>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</si>
  <si>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</si>
  <si>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</si>
  <si>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</si>
  <si>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</si>
  <si>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</si>
  <si>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</si>
  <si>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</si>
  <si>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</si>
  <si>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</si>
  <si>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</si>
  <si>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</si>
  <si>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</si>
  <si>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</si>
  <si>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</si>
  <si>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</si>
  <si>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</si>
  <si>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</si>
  <si>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</si>
  <si>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</si>
  <si>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</si>
  <si>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</si>
  <si>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</si>
  <si>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</si>
  <si>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</si>
  <si>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</si>
  <si>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</si>
  <si>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</si>
  <si>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</si>
  <si>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</si>
  <si>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</si>
  <si>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</si>
  <si>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</si>
  <si>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</si>
  <si>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</si>
  <si>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</si>
  <si>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</si>
  <si>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</si>
  <si>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</si>
  <si>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</si>
  <si>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</si>
  <si>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</si>
  <si>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</si>
  <si>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</si>
  <si>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</si>
  <si>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</si>
  <si>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</si>
  <si>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</si>
  <si>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</si>
  <si>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</si>
  <si>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</si>
  <si>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</si>
  <si>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</si>
  <si>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</si>
  <si>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</si>
  <si>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</si>
  <si>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</si>
  <si>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</si>
  <si>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</si>
  <si>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</si>
  <si>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</si>
  <si>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</si>
  <si>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</si>
  <si>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</si>
  <si>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</si>
  <si>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</si>
  <si>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</si>
  <si>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</si>
  <si>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</si>
  <si>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</si>
  <si>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</si>
  <si>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</si>
  <si>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</si>
  <si>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</si>
  <si>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</si>
  <si>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</si>
  <si>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</si>
  <si>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</si>
  <si>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</si>
  <si>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</si>
  <si>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</si>
  <si>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</si>
  <si>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</si>
  <si>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</si>
  <si>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</si>
  <si>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</si>
  <si>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</si>
  <si>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</si>
  <si>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</si>
  <si>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</si>
  <si>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</si>
  <si>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</si>
  <si>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</si>
  <si>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</si>
  <si>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</si>
  <si>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</si>
  <si>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</si>
  <si>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</si>
  <si>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</si>
  <si>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</si>
  <si>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</si>
  <si>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</si>
  <si>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</si>
  <si>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</si>
  <si>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</si>
  <si>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</si>
  <si>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</si>
  <si>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</si>
  <si>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</si>
  <si>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</si>
  <si>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</si>
  <si>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</si>
  <si>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</si>
  <si>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</si>
  <si>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</si>
  <si>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</si>
  <si>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</si>
  <si>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</si>
  <si>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</si>
  <si>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</si>
  <si>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</si>
  <si>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</si>
  <si>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</si>
  <si>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</si>
  <si>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</si>
  <si>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</si>
  <si>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</si>
  <si>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</si>
  <si>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</si>
  <si>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</si>
  <si>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</si>
  <si>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</si>
  <si>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</si>
  <si>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</si>
  <si>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</si>
  <si>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</si>
  <si>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</si>
  <si>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</si>
  <si>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</si>
  <si>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</si>
  <si>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</si>
  <si>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</si>
  <si>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</si>
  <si>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</si>
  <si>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</si>
  <si>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</si>
  <si>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</si>
  <si>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</si>
  <si>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</si>
  <si>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</si>
  <si>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</si>
  <si>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</si>
  <si>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</si>
  <si>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</si>
  <si>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</si>
  <si>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</si>
  <si>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</si>
  <si>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</si>
  <si>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</si>
  <si>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</si>
  <si>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</si>
  <si>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</si>
  <si>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</si>
  <si>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</si>
  <si>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</si>
  <si>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</si>
  <si>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</si>
  <si>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</si>
  <si>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</si>
  <si>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</si>
  <si>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</si>
  <si>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</si>
  <si>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</si>
  <si>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</si>
  <si>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</si>
  <si>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</si>
  <si>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</si>
  <si>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</si>
  <si>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</si>
  <si>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</si>
  <si>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</si>
  <si>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</si>
  <si>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</si>
  <si>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</si>
  <si>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</si>
  <si>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</si>
  <si>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</si>
  <si>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</si>
  <si>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</si>
  <si>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</si>
  <si>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</si>
  <si>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</si>
  <si>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</si>
  <si>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</si>
  <si>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</si>
  <si>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</si>
  <si>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</si>
  <si>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</si>
  <si>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</si>
  <si>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</si>
  <si>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</si>
  <si>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</si>
  <si>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</si>
  <si>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</si>
  <si>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</si>
  <si>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</si>
  <si>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</si>
  <si>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</si>
  <si>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</si>
  <si>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</si>
  <si>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</si>
  <si>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</si>
  <si>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</si>
  <si>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</si>
  <si>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</si>
  <si>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</si>
  <si>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</si>
  <si>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</si>
  <si>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</si>
  <si>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</si>
  <si>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</si>
  <si>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</si>
  <si>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</si>
  <si>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</si>
  <si>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</si>
  <si>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</si>
  <si>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</si>
  <si>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</si>
  <si>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</si>
  <si>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</si>
  <si>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</si>
  <si>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</si>
  <si>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</si>
  <si>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</si>
  <si>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</si>
  <si>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</si>
  <si>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</si>
  <si>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</si>
  <si>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</si>
  <si>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</si>
  <si>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</si>
  <si>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</si>
  <si>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</si>
  <si>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</si>
  <si>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</si>
  <si>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</si>
  <si>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</si>
  <si>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</si>
  <si>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</si>
  <si>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</si>
  <si>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</si>
  <si>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</si>
  <si>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</si>
  <si>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</si>
  <si>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</si>
  <si>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</si>
  <si>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</si>
  <si>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</si>
  <si>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</si>
  <si>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</si>
  <si>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</si>
  <si>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</si>
  <si>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</si>
  <si>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</si>
  <si>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</si>
  <si>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</si>
  <si>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</si>
  <si>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</si>
  <si>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</si>
  <si>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</si>
  <si>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</si>
  <si>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</si>
  <si>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</si>
  <si>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</si>
  <si>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</si>
  <si>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</si>
  <si>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</si>
  <si>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</si>
  <si>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</si>
  <si>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</si>
  <si>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</si>
  <si>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</si>
  <si>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</si>
  <si>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</si>
  <si>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</si>
  <si>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</si>
  <si>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</si>
  <si>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</si>
  <si>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</si>
  <si>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</si>
  <si>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</si>
  <si>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</si>
  <si>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</si>
  <si>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</si>
  <si>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</si>
  <si>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</si>
  <si>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</si>
  <si>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</si>
  <si>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</si>
  <si>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</si>
  <si>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</si>
  <si>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</si>
  <si>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</si>
  <si>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</si>
  <si>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</si>
  <si>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</si>
  <si>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</si>
  <si>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</si>
  <si>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</si>
  <si>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</si>
  <si>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</si>
  <si>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</si>
  <si>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</si>
  <si>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</si>
  <si>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</si>
  <si>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</si>
  <si>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</si>
  <si>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</si>
  <si>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</si>
  <si>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</si>
  <si>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</si>
  <si>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</si>
  <si>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</si>
  <si>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</si>
  <si>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</si>
  <si>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</si>
  <si>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</si>
  <si>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</si>
  <si>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</si>
  <si>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</si>
  <si>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</si>
  <si>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</si>
  <si>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</si>
  <si>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</si>
  <si>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</si>
  <si>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</si>
  <si>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</si>
  <si>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</si>
  <si>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</si>
  <si>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</si>
  <si>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</si>
  <si>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</si>
  <si>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</si>
  <si>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</si>
  <si>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</si>
  <si>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</si>
  <si>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</si>
  <si>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</si>
  <si>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</si>
  <si>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</si>
  <si>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</si>
  <si>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</si>
  <si>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</si>
  <si>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</si>
  <si>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</si>
  <si>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</si>
  <si>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</si>
  <si>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</si>
  <si>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</si>
  <si>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</si>
  <si>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</si>
  <si>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</si>
  <si>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</si>
  <si>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</si>
  <si>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</si>
  <si>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</si>
  <si>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</si>
  <si>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</si>
  <si>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</si>
  <si>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</si>
  <si>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</si>
  <si>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</si>
  <si>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</si>
  <si>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</si>
  <si>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</si>
  <si>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</si>
  <si>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</si>
  <si>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</si>
  <si>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</si>
  <si>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</si>
  <si>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</si>
  <si>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</si>
  <si>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</si>
  <si>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</si>
  <si>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</si>
  <si>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</si>
  <si>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</si>
  <si>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</si>
  <si>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</si>
  <si>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</si>
  <si>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</si>
  <si>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</si>
  <si>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</si>
  <si>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</si>
  <si>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</si>
  <si>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</si>
  <si>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</si>
  <si>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</si>
  <si>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</si>
  <si>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</si>
  <si>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</si>
  <si>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</si>
  <si>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</si>
  <si>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</si>
  <si>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</si>
  <si>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</si>
  <si>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</si>
  <si>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</si>
  <si>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</si>
  <si>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</si>
  <si>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</si>
  <si>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</si>
  <si>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</si>
  <si>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</si>
  <si>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</si>
  <si>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</si>
  <si>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</si>
  <si>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</si>
  <si>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</si>
  <si>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</si>
  <si>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</si>
  <si>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</si>
  <si>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</si>
  <si>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</si>
  <si>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</si>
  <si>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</si>
  <si>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</si>
  <si>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</si>
  <si>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</si>
  <si>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</si>
  <si>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</si>
  <si>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</si>
  <si>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</si>
  <si>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</si>
  <si>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</si>
  <si>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</si>
  <si>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</si>
  <si>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</si>
  <si>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</si>
  <si>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</si>
  <si>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</si>
  <si>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</si>
  <si>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</si>
  <si>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</si>
  <si>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</si>
  <si>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</si>
  <si>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</si>
  <si>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</si>
  <si>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</si>
  <si>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</si>
  <si>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</si>
  <si>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</si>
  <si>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</si>
  <si>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</si>
  <si>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</si>
  <si>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</si>
  <si>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</si>
  <si>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</si>
  <si>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</si>
  <si>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</si>
  <si>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</si>
  <si>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</si>
  <si>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</si>
  <si>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</si>
  <si>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</si>
  <si>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</si>
  <si>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</si>
  <si>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</si>
  <si>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</si>
  <si>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</si>
  <si>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</si>
  <si>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</si>
  <si>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</si>
  <si>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</si>
  <si>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</si>
  <si>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</si>
  <si>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</si>
  <si>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</si>
  <si>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</si>
  <si>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</si>
  <si>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</si>
  <si>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</si>
  <si>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</si>
  <si>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</si>
  <si>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</si>
  <si>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</si>
  <si>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</si>
  <si>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</si>
  <si>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</si>
  <si>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</si>
  <si>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</si>
  <si>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</si>
  <si>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</si>
  <si>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</si>
  <si>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</si>
  <si>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</si>
  <si>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</si>
  <si>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</si>
  <si>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</si>
  <si>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</si>
  <si>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</si>
  <si>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</si>
  <si>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</si>
  <si>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</si>
  <si>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</si>
  <si>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</si>
  <si>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</si>
  <si>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</si>
  <si>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</si>
  <si>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</si>
  <si>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</si>
  <si>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</si>
  <si>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</si>
  <si>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</si>
  <si>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</si>
  <si>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</si>
  <si>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</si>
  <si>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</si>
  <si>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</si>
  <si>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</si>
  <si>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</si>
  <si>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</si>
  <si>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</si>
  <si>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</si>
  <si>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</si>
  <si>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</si>
  <si>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</si>
  <si>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</si>
  <si>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</si>
  <si>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</si>
  <si>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</si>
  <si>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</si>
  <si>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</si>
  <si>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</si>
  <si>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</si>
  <si>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</si>
  <si>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</si>
  <si>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</si>
  <si>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</si>
  <si>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</si>
  <si>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</si>
  <si>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</si>
  <si>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</si>
  <si>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</si>
  <si>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</si>
  <si>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</si>
  <si>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</si>
  <si>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</si>
  <si>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</si>
  <si>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</si>
  <si>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</si>
  <si>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</si>
  <si>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</si>
  <si>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</si>
  <si>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</si>
  <si>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</si>
  <si>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</si>
  <si>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</si>
  <si>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</si>
  <si>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</si>
  <si>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</si>
  <si>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</si>
  <si>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</si>
  <si>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</si>
  <si>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</si>
  <si>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</si>
  <si>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</si>
  <si>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</si>
  <si>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</si>
  <si>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</si>
  <si>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</si>
  <si>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</si>
  <si>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</si>
  <si>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</si>
  <si>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</si>
  <si>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</si>
  <si>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</si>
  <si>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</si>
  <si>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</si>
  <si>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</si>
  <si>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</si>
  <si>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</si>
  <si>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</si>
  <si>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</si>
  <si>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</si>
  <si>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</si>
  <si>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</si>
  <si>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</si>
  <si>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</si>
  <si>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</si>
  <si>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</si>
  <si>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</si>
  <si>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</si>
  <si>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</si>
  <si>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</si>
  <si>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</si>
  <si>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</si>
  <si>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</si>
  <si>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</si>
  <si>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</si>
  <si>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</si>
  <si>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</si>
  <si>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</si>
  <si>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</si>
  <si>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</si>
  <si>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</si>
  <si>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</si>
  <si>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</si>
  <si>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</si>
  <si>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</si>
  <si>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</si>
  <si>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</si>
  <si>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</si>
  <si>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</si>
  <si>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</si>
  <si>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</si>
  <si>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</si>
  <si>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</si>
  <si>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</si>
  <si>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</si>
  <si>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</si>
  <si>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</si>
  <si>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</si>
  <si>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</si>
  <si>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</si>
  <si>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</si>
  <si>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</si>
  <si>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</si>
  <si>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</si>
  <si>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</si>
  <si>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</si>
  <si>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</si>
  <si>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</si>
  <si>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</si>
  <si>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</si>
  <si>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</si>
  <si>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</si>
  <si>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</si>
  <si>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</si>
  <si>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</si>
  <si>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</si>
  <si>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</si>
  <si>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</si>
  <si>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</si>
  <si>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</si>
  <si>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</si>
  <si>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</si>
  <si>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</si>
  <si>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</si>
  <si>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</si>
  <si>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</si>
  <si>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</si>
  <si>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</si>
  <si>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</si>
  <si>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</si>
  <si>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</si>
  <si>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</si>
  <si>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</si>
  <si>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</si>
  <si>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</si>
  <si>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</si>
  <si>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</si>
  <si>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</si>
  <si>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</si>
  <si>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</si>
  <si>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</si>
  <si>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</si>
  <si>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</si>
  <si>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</si>
  <si>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</si>
  <si>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</si>
  <si>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</si>
  <si>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</si>
  <si>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</si>
  <si>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</si>
  <si>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</si>
  <si>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</si>
  <si>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</si>
  <si>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</si>
  <si>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</si>
  <si>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</si>
  <si>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</si>
  <si>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</si>
  <si>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</si>
  <si>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</si>
  <si>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</si>
  <si>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</si>
  <si>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</si>
  <si>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</si>
  <si>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</si>
  <si>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</si>
  <si>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</si>
  <si>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</si>
  <si>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</si>
  <si>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</si>
  <si>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</si>
  <si>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</si>
  <si>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</si>
  <si>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</si>
  <si>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</si>
  <si>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</si>
  <si>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</si>
  <si>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</si>
  <si>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</si>
  <si>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</si>
  <si>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</si>
  <si>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</si>
  <si>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</si>
  <si>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</si>
  <si>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</si>
  <si>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</si>
  <si>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</si>
  <si>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</si>
  <si>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</si>
  <si>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</si>
  <si>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</si>
  <si>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</si>
  <si>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</si>
  <si>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</si>
  <si>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</si>
  <si>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</si>
  <si>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</si>
  <si>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</si>
  <si>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</si>
  <si>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</si>
  <si>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</si>
  <si>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</si>
  <si>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</si>
  <si>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</si>
  <si>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</si>
  <si>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</si>
  <si>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</si>
  <si>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</si>
  <si>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</si>
  <si>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</si>
  <si>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</si>
  <si>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</si>
  <si>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</si>
  <si>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</si>
  <si>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</si>
  <si>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</si>
  <si>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</si>
  <si>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</si>
  <si>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</si>
  <si>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</si>
  <si>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</si>
  <si>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</si>
  <si>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</si>
  <si>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</si>
  <si>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</si>
  <si>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</si>
  <si>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</si>
  <si>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</si>
  <si>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</si>
  <si>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</si>
  <si>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</si>
  <si>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</si>
  <si>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</si>
  <si>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</si>
  <si>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</si>
  <si>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</si>
  <si>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</si>
  <si>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</si>
  <si>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</si>
  <si>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</si>
  <si>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</si>
  <si>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</si>
  <si>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</si>
  <si>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</si>
  <si>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</si>
  <si>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</si>
  <si>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</si>
  <si>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</si>
  <si>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</si>
  <si>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</si>
  <si>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</si>
  <si>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</si>
  <si>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</si>
  <si>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</si>
  <si>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</si>
  <si>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</si>
  <si>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</si>
  <si>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</si>
  <si>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</si>
  <si>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</si>
  <si>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</si>
  <si>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</si>
  <si>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</si>
  <si>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</si>
  <si>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</si>
  <si>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</si>
  <si>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</si>
  <si>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</si>
  <si>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</si>
  <si>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</si>
  <si>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</si>
  <si>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</si>
  <si>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</si>
  <si>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</si>
  <si>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</si>
  <si>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</si>
  <si>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</si>
  <si>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</si>
  <si>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</si>
  <si>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</si>
  <si>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</si>
  <si>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</si>
  <si>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</si>
  <si>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</si>
  <si>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</si>
  <si>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</si>
  <si>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</si>
  <si>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</si>
  <si>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</si>
  <si>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</si>
  <si>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</si>
  <si>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</si>
  <si>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</si>
  <si>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</si>
  <si>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</si>
  <si>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</si>
  <si>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</si>
  <si>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</si>
  <si>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</si>
  <si>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</si>
  <si>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</si>
  <si>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</si>
  <si>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</si>
  <si>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</si>
  <si>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</si>
  <si>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</si>
  <si>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</si>
  <si>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</si>
  <si>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</si>
  <si>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</si>
  <si>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</si>
  <si>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</si>
  <si>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</si>
  <si>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</si>
  <si>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</si>
  <si>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</si>
  <si>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</si>
  <si>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</si>
  <si>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</si>
  <si>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</si>
  <si>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</si>
  <si>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</si>
  <si>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</si>
  <si>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</si>
  <si>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</si>
  <si>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</si>
  <si>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</si>
  <si>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</si>
  <si>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</si>
  <si>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</si>
  <si>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</si>
  <si>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</si>
  <si>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</si>
  <si>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</si>
  <si>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</si>
  <si>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</si>
  <si>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</si>
  <si>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</si>
  <si>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</si>
  <si>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</si>
  <si>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</si>
  <si>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</si>
  <si>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</si>
  <si>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</si>
  <si>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</si>
  <si>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</si>
  <si>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</si>
  <si>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</si>
  <si>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</si>
  <si>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</si>
  <si>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</si>
  <si>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</si>
  <si>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</si>
  <si>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</si>
  <si>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</si>
  <si>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</si>
  <si>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</si>
  <si>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</si>
  <si>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</si>
  <si>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</si>
  <si>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</si>
  <si>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</si>
  <si>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</si>
  <si>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</si>
  <si>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</si>
  <si>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</si>
  <si>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</si>
  <si>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</si>
  <si>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</si>
  <si>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</si>
  <si>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</si>
  <si>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</si>
  <si>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</si>
  <si>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</si>
  <si>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</si>
  <si>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</si>
  <si>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</si>
  <si>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</si>
  <si>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</si>
  <si>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</si>
  <si>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</si>
  <si>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</si>
  <si>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</si>
  <si>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</si>
  <si>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</si>
  <si>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</si>
  <si>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</si>
  <si>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</si>
  <si>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</si>
  <si>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</si>
  <si>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</si>
  <si>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</si>
  <si>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</si>
  <si>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</si>
  <si>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</si>
  <si>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</si>
  <si>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</si>
  <si>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</si>
  <si>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</si>
  <si>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</si>
  <si>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</si>
  <si>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</si>
  <si>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</si>
  <si>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</si>
  <si>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</si>
  <si>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</si>
  <si>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</si>
  <si>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</si>
  <si>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</si>
  <si>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</si>
  <si>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</si>
  <si>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</si>
  <si>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</si>
  <si>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</si>
  <si>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</si>
  <si>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</si>
  <si>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</si>
  <si>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</si>
  <si>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</si>
  <si>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</si>
  <si>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</si>
  <si>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</si>
  <si>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</si>
  <si>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</si>
  <si>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</si>
  <si>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</si>
  <si>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</si>
  <si>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</si>
  <si>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</si>
  <si>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</si>
  <si>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</si>
  <si>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</si>
  <si>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</si>
  <si>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</si>
  <si>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</si>
  <si>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</si>
  <si>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</si>
  <si>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</si>
  <si>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</si>
  <si>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</si>
  <si>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</si>
  <si>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</si>
  <si>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</si>
  <si>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</si>
  <si>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</si>
  <si>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</si>
  <si>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</si>
  <si>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</si>
  <si>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</si>
  <si>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</si>
  <si>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</si>
  <si>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</si>
  <si>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</si>
  <si>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</si>
  <si>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</si>
  <si>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</si>
  <si>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</si>
  <si>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</si>
  <si>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</si>
  <si>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</si>
  <si>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</si>
  <si>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</si>
  <si>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</si>
  <si>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</si>
  <si>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</si>
  <si>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</si>
  <si>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</si>
  <si>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</si>
  <si>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</si>
  <si>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</si>
  <si>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</si>
  <si>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</si>
  <si>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</si>
  <si>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</si>
  <si>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</si>
  <si>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</si>
  <si>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</si>
  <si>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</si>
  <si>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</si>
  <si>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</si>
  <si>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</si>
  <si>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</si>
  <si>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</si>
  <si>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</si>
  <si>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</si>
  <si>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</si>
  <si>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</si>
  <si>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</si>
  <si>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</si>
  <si>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</si>
  <si>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</si>
  <si>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</si>
  <si>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</si>
  <si>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</si>
  <si>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</si>
  <si>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</si>
  <si>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</si>
  <si>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</si>
  <si>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</si>
  <si>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</si>
  <si>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</si>
  <si>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</si>
  <si>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</si>
  <si>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</si>
  <si>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</si>
  <si>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</si>
  <si>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</si>
  <si>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</si>
  <si>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</si>
  <si>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</si>
  <si>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</si>
  <si>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</si>
  <si>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</si>
  <si>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</si>
  <si>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</si>
  <si>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</si>
  <si>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</si>
  <si>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</si>
  <si>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</si>
  <si>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</si>
  <si>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</si>
  <si>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</si>
  <si>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</si>
  <si>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</si>
  <si>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</si>
  <si>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</si>
  <si>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</si>
  <si>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</si>
  <si>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</si>
  <si>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</si>
  <si>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</si>
  <si>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</si>
  <si>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</si>
  <si>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</si>
  <si>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</si>
  <si>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</si>
  <si>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</si>
  <si>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</si>
  <si>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</si>
  <si>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</si>
  <si>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</si>
  <si>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</si>
  <si>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</si>
  <si>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</si>
  <si>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</si>
  <si>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</si>
  <si>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</si>
  <si>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</si>
  <si>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</si>
  <si>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</si>
  <si>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</si>
  <si>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</si>
  <si>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</si>
  <si>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</si>
  <si>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</si>
  <si>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</si>
  <si>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</si>
  <si>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</si>
  <si>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</si>
  <si>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</si>
  <si>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</si>
  <si>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</si>
  <si>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</si>
  <si>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</si>
  <si>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</si>
  <si>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</si>
  <si>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</si>
  <si>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</si>
  <si>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</si>
  <si>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</si>
  <si>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</si>
  <si>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</si>
  <si>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</si>
  <si>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</si>
  <si>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</si>
  <si>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</si>
  <si>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</si>
  <si>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</si>
  <si>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</si>
  <si>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</si>
  <si>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</si>
  <si>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</si>
  <si>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</si>
  <si>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</si>
  <si>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</si>
  <si>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</si>
  <si>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</si>
  <si>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</si>
  <si>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</si>
  <si>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</si>
  <si>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</si>
  <si>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</si>
  <si>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</si>
  <si>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</si>
  <si>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</si>
  <si>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</si>
  <si>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</si>
  <si>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</si>
  <si>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</si>
  <si>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</si>
  <si>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</si>
  <si>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</si>
  <si>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</si>
  <si>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</si>
  <si>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</si>
  <si>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</si>
  <si>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</si>
  <si>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</si>
  <si>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</si>
  <si>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</si>
  <si>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</si>
  <si>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</si>
  <si>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</si>
  <si>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</si>
  <si>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</si>
  <si>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</si>
  <si>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</si>
  <si>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</si>
  <si>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</si>
  <si>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</si>
  <si>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</si>
  <si>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</si>
  <si>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</si>
  <si>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</si>
  <si>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</si>
  <si>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</si>
  <si>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</si>
  <si>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</si>
  <si>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</si>
  <si>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</si>
  <si>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</si>
  <si>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</si>
  <si>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</si>
  <si>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</si>
  <si>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</si>
  <si>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</si>
  <si>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</si>
  <si>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</si>
  <si>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</si>
  <si>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</si>
  <si>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</si>
  <si>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</si>
  <si>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</si>
  <si>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</si>
  <si>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</si>
  <si>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</si>
  <si>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</si>
  <si>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</si>
  <si>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</si>
  <si>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</si>
  <si>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</si>
  <si>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</si>
  <si>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</si>
  <si>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</si>
  <si>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</si>
  <si>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</si>
  <si>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</si>
  <si>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</si>
  <si>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</si>
  <si>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</si>
  <si>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</si>
  <si>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</si>
  <si>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</si>
  <si>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</si>
  <si>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</si>
  <si>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</si>
  <si>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</si>
  <si>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</si>
  <si>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</si>
  <si>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</si>
  <si>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</si>
  <si>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</si>
  <si>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</si>
  <si>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</si>
  <si>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</si>
  <si>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</si>
  <si>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</si>
  <si>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</si>
  <si>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</si>
  <si>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</si>
  <si>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</si>
  <si>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</si>
  <si>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</si>
  <si>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</si>
  <si>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</si>
  <si>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</si>
  <si>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</si>
  <si>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</si>
  <si>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</si>
  <si>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</si>
  <si>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</si>
  <si>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</si>
  <si>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</si>
  <si>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</si>
  <si>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</si>
  <si>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</si>
  <si>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</si>
  <si>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</si>
  <si>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</si>
  <si>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</si>
  <si>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</si>
  <si>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</si>
  <si>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</si>
  <si>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</si>
  <si>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</si>
  <si>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</si>
  <si>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</si>
  <si>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</si>
  <si>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</si>
  <si>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</si>
  <si>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</si>
  <si>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</si>
  <si>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</si>
  <si>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</si>
  <si>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</si>
  <si>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</si>
  <si>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</si>
  <si>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</si>
  <si>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</si>
  <si>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</si>
  <si>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</si>
  <si>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</si>
  <si>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</si>
  <si>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</si>
  <si>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</si>
  <si>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</si>
  <si>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</si>
  <si>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</si>
  <si>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</si>
  <si>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</si>
  <si>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</si>
  <si>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</si>
  <si>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</si>
  <si>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</si>
  <si>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</si>
  <si>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</si>
  <si>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</si>
  <si>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</si>
  <si>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</si>
  <si>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</si>
  <si>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</si>
  <si>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</si>
  <si>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</si>
  <si>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</si>
  <si>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</si>
  <si>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</si>
  <si>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</si>
  <si>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</si>
  <si>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</si>
  <si>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</si>
  <si>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</si>
  <si>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</si>
  <si>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</si>
  <si>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</si>
  <si>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</si>
  <si>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</si>
  <si>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</si>
  <si>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</si>
  <si>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</si>
  <si>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</si>
  <si>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</si>
  <si>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</si>
  <si>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</si>
  <si>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</si>
  <si>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</si>
  <si>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</si>
  <si>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</si>
  <si>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</si>
  <si>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</si>
  <si>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</si>
  <si>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</si>
  <si>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</si>
  <si>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</si>
  <si>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</si>
  <si>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</si>
  <si>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</si>
  <si>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</si>
  <si>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</si>
  <si>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</si>
  <si>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</si>
  <si>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</si>
  <si>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</si>
  <si>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</si>
  <si>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</si>
  <si>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</si>
  <si>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</si>
  <si>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</si>
  <si>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</si>
  <si>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</si>
  <si>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</si>
  <si>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</si>
  <si>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</si>
  <si>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</si>
  <si>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</si>
  <si>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</si>
  <si>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</si>
  <si>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</si>
  <si>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</si>
  <si>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</si>
  <si>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</si>
  <si>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</si>
  <si>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</si>
  <si>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</si>
  <si>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</si>
  <si>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</si>
  <si>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</si>
  <si>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</si>
  <si>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</si>
  <si>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</si>
  <si>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</si>
  <si>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</si>
  <si>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</si>
  <si>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</si>
  <si>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</si>
  <si>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</si>
  <si>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</si>
  <si>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</si>
  <si>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</si>
  <si>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</si>
  <si>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</si>
  <si>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</si>
  <si>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</si>
  <si>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</si>
  <si>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</si>
  <si>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</si>
  <si>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</si>
  <si>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</si>
  <si>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</si>
  <si>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</si>
  <si>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</si>
  <si>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</si>
  <si>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</si>
  <si>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</si>
  <si>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</si>
  <si>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</si>
  <si>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</si>
  <si>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</si>
  <si>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</si>
  <si>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</si>
  <si>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</si>
  <si>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</si>
  <si>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</si>
  <si>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</si>
  <si>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</si>
  <si>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</si>
  <si>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</si>
  <si>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</si>
  <si>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</si>
  <si>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</si>
  <si>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</si>
  <si>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</si>
  <si>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</si>
  <si>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</si>
  <si>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</si>
  <si>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</si>
  <si>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</si>
  <si>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</si>
  <si>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</si>
  <si>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</si>
  <si>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</si>
  <si>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</si>
  <si>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</si>
  <si>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</si>
  <si>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</si>
  <si>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</si>
  <si>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</si>
  <si>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</si>
  <si>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</si>
  <si>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</si>
  <si>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</si>
  <si>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</si>
  <si>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</si>
  <si>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</si>
  <si>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</si>
  <si>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</si>
  <si>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</si>
  <si>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</si>
  <si>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</si>
  <si>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</si>
  <si>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</si>
  <si>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</si>
  <si>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</si>
  <si>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</si>
  <si>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</si>
  <si>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</si>
  <si>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</si>
  <si>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</si>
  <si>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</si>
  <si>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</si>
  <si>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</si>
  <si>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</si>
  <si>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</si>
  <si>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</si>
  <si>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</si>
  <si>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</si>
  <si>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</si>
  <si>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</si>
  <si>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</si>
  <si>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</si>
  <si>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</si>
  <si>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</si>
  <si>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</si>
  <si>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</si>
  <si>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</si>
  <si>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</si>
  <si>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</si>
  <si>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</si>
  <si>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</si>
  <si>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</si>
  <si>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</si>
  <si>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</si>
  <si>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</si>
  <si>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</si>
  <si>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</si>
  <si>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</si>
  <si>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</si>
  <si>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</si>
  <si>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</si>
  <si>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</si>
  <si>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</si>
  <si>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</si>
  <si>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</si>
  <si>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</si>
  <si>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</si>
  <si>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</si>
  <si>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</si>
  <si>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</si>
  <si>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</si>
  <si>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</si>
  <si>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</si>
  <si>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</si>
  <si>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</si>
  <si>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</si>
  <si>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</si>
  <si>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</si>
  <si>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</si>
  <si>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</si>
  <si>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</si>
  <si>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</si>
  <si>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</si>
  <si>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</si>
  <si>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</si>
  <si>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</si>
  <si>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</si>
  <si>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</si>
  <si>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</si>
  <si>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</si>
  <si>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</si>
  <si>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</si>
  <si>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</si>
  <si>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</si>
  <si>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</si>
  <si>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</si>
  <si>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</si>
  <si>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</si>
  <si>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</si>
  <si>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</si>
  <si>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</si>
  <si>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</si>
  <si>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</si>
  <si>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</si>
  <si>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</si>
  <si>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</si>
  <si>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</si>
  <si>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</si>
  <si>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</si>
  <si>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</si>
  <si>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</si>
  <si>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</si>
  <si>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</si>
  <si>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</si>
  <si>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</si>
  <si>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</si>
  <si>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</si>
  <si>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</si>
  <si>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</si>
  <si>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</si>
  <si>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</si>
  <si>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</si>
  <si>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</si>
  <si>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</si>
  <si>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</si>
  <si>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</si>
  <si>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</si>
  <si>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</si>
  <si>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</si>
  <si>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</si>
  <si>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</si>
  <si>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</si>
  <si>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</si>
  <si>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</si>
  <si>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</si>
  <si>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</si>
  <si>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</si>
  <si>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</si>
  <si>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</si>
  <si>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</si>
  <si>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</si>
  <si>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</si>
  <si>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</si>
  <si>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</si>
  <si>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</si>
  <si>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</si>
  <si>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</si>
  <si>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</si>
  <si>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</si>
  <si>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</si>
  <si>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</si>
  <si>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</si>
  <si>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</si>
  <si>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</si>
  <si>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</si>
  <si>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</si>
  <si>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</si>
  <si>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</si>
  <si>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</si>
  <si>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</si>
  <si>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</si>
  <si>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</si>
  <si>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</si>
  <si>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</si>
  <si>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</si>
  <si>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</si>
  <si>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</si>
  <si>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</si>
  <si>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</si>
  <si>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</si>
  <si>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</si>
  <si>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</si>
  <si>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</si>
  <si>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</si>
  <si>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</si>
  <si>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</si>
  <si>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</si>
  <si>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</si>
  <si>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</si>
  <si>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</si>
  <si>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</si>
  <si>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</si>
  <si>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</si>
  <si>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</si>
  <si>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</si>
  <si>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</si>
  <si>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</si>
  <si>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</si>
  <si>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</si>
  <si>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</si>
  <si>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</si>
  <si>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</si>
  <si>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</si>
  <si>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</si>
  <si>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</si>
  <si>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</si>
  <si>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</si>
  <si>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</si>
  <si>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</si>
  <si>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</si>
  <si>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</si>
  <si>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</si>
  <si>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</si>
  <si>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</si>
  <si>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</si>
  <si>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</si>
  <si>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</si>
  <si>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</si>
  <si>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</si>
  <si>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</si>
  <si>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</si>
  <si>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</si>
  <si>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</si>
  <si>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</si>
  <si>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</si>
  <si>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</si>
  <si>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</si>
  <si>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</si>
  <si>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</si>
  <si>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</si>
  <si>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</si>
  <si>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</si>
  <si>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</si>
  <si>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</si>
  <si>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</si>
  <si>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</si>
  <si>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</si>
  <si>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</si>
  <si>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</si>
  <si>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</si>
  <si>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</si>
  <si>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</si>
  <si>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</si>
  <si>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</si>
  <si>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</si>
  <si>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</si>
  <si>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</si>
  <si>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</si>
  <si>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</si>
  <si>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</si>
  <si>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</si>
  <si>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</si>
  <si>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</si>
  <si>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</si>
  <si>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</si>
  <si>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</si>
  <si>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</si>
  <si>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</si>
  <si>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</si>
  <si>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</si>
  <si>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</si>
  <si>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</si>
  <si>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</si>
  <si>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</si>
  <si>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</si>
  <si>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</si>
  <si>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</si>
  <si>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</si>
  <si>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</si>
  <si>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</si>
  <si>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</si>
  <si>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</si>
  <si>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</si>
  <si>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</si>
  <si>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</si>
  <si>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</si>
  <si>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</si>
  <si>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</si>
  <si>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</si>
  <si>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</si>
  <si>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</si>
  <si>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</si>
  <si>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</si>
  <si>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</si>
  <si>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</si>
  <si>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</si>
  <si>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</si>
  <si>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</si>
  <si>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</si>
  <si>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</si>
  <si>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</si>
  <si>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</si>
  <si>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</si>
  <si>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</si>
  <si>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</si>
  <si>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</si>
  <si>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</si>
  <si>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</si>
  <si>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</si>
  <si>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</si>
  <si>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</si>
  <si>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</si>
  <si>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</si>
  <si>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</si>
  <si>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</si>
  <si>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</si>
  <si>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</si>
  <si>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</si>
  <si>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</si>
  <si>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</si>
  <si>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</si>
  <si>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</si>
  <si>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</si>
  <si>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</si>
  <si>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</si>
  <si>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</si>
  <si>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</si>
  <si>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</si>
  <si>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</si>
  <si>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</si>
  <si>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</si>
  <si>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</si>
  <si>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</si>
  <si>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</si>
  <si>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</si>
  <si>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</si>
  <si>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</si>
  <si>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</si>
  <si>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</si>
  <si>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</si>
  <si>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</si>
  <si>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</si>
  <si>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</si>
  <si>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</si>
  <si>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</si>
  <si>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</si>
  <si>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</si>
  <si>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</si>
  <si>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</si>
  <si>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</si>
  <si>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</si>
  <si>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</si>
  <si>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</si>
  <si>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</si>
  <si>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</si>
  <si>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</si>
  <si>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</si>
  <si>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</si>
  <si>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</si>
  <si>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</si>
  <si>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</si>
  <si>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</si>
  <si>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</si>
  <si>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</si>
  <si>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</si>
  <si>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</si>
  <si>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</si>
  <si>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</si>
  <si>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</si>
  <si>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</si>
  <si>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</si>
  <si>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</si>
  <si>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</si>
  <si>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</si>
  <si>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</si>
  <si>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</si>
  <si>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</si>
  <si>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</si>
  <si>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</si>
  <si>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</si>
  <si>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</si>
  <si>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</si>
  <si>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</si>
  <si>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</si>
  <si>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</si>
  <si>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</si>
  <si>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</si>
  <si>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</si>
  <si>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</si>
  <si>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</si>
  <si>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</si>
  <si>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</si>
  <si>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</si>
  <si>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</si>
  <si>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</si>
  <si>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</si>
  <si>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</si>
  <si>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</si>
  <si>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</si>
  <si>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</si>
  <si>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</si>
  <si>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</si>
  <si>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</si>
  <si>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</si>
  <si>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</si>
  <si>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</si>
  <si>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</si>
  <si>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</si>
  <si>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</si>
  <si>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</si>
  <si>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</si>
  <si>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</si>
  <si>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</si>
  <si>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</si>
  <si>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</si>
  <si>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</si>
  <si>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</si>
  <si>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</si>
  <si>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</si>
  <si>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</si>
  <si>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</si>
  <si>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</si>
  <si>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</si>
  <si>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</si>
  <si>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</si>
  <si>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</si>
  <si>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</si>
  <si>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</si>
  <si>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</si>
  <si>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</si>
  <si>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</si>
  <si>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</si>
  <si>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</si>
  <si>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</si>
  <si>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</si>
  <si>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</si>
  <si>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</si>
  <si>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</si>
  <si>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</si>
  <si>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</si>
  <si>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</si>
  <si>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</si>
  <si>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</si>
  <si>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</si>
  <si>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</si>
  <si>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</si>
  <si>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</si>
  <si>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</si>
  <si>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</si>
  <si>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</si>
  <si>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</si>
  <si>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</si>
  <si>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</si>
  <si>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</si>
  <si>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</si>
  <si>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</si>
  <si>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</si>
  <si>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</si>
  <si>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</si>
  <si>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</si>
  <si>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</si>
  <si>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</si>
  <si>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</si>
  <si>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</si>
  <si>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</si>
  <si>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</si>
  <si>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</si>
  <si>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</si>
  <si>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</si>
  <si>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</si>
  <si>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</si>
  <si>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</si>
  <si>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</si>
  <si>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</si>
  <si>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</si>
  <si>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</si>
  <si>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</si>
  <si>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</si>
  <si>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</si>
  <si>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</si>
  <si>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</si>
  <si>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</si>
  <si>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</si>
  <si>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</si>
  <si>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</si>
  <si>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</si>
  <si>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</si>
  <si>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</si>
  <si>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</si>
  <si>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</si>
  <si>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</si>
  <si>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</si>
  <si>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</si>
  <si>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</si>
  <si>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</si>
  <si>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</si>
  <si>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</si>
  <si>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</si>
  <si>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</si>
  <si>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</si>
  <si>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</si>
  <si>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</si>
  <si>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</si>
  <si>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</si>
  <si>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</si>
  <si>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</si>
  <si>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</si>
  <si>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</si>
  <si>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</si>
  <si>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</si>
  <si>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</si>
  <si>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</si>
  <si>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</si>
  <si>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</si>
  <si>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</si>
  <si>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</si>
  <si>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</si>
  <si>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</si>
  <si>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</si>
  <si>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</si>
  <si>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</si>
  <si>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</si>
  <si>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</si>
  <si>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</si>
  <si>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</si>
  <si>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</si>
  <si>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</si>
  <si>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</si>
  <si>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</si>
  <si>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</si>
  <si>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</si>
  <si>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</si>
  <si>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</si>
  <si>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</si>
  <si>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</si>
  <si>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</si>
  <si>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</si>
  <si>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</si>
  <si>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</si>
  <si>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</si>
  <si>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</si>
  <si>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</si>
  <si>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</si>
  <si>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</si>
  <si>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</si>
  <si>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</si>
  <si>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</si>
  <si>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</si>
  <si>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</si>
  <si>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</si>
  <si>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</si>
  <si>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</si>
  <si>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</si>
  <si>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</si>
  <si>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</si>
  <si>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</si>
  <si>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</si>
  <si>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</si>
  <si>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</si>
  <si>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</si>
  <si>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</si>
  <si>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</si>
  <si>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</si>
  <si>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</si>
  <si>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</si>
  <si>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</si>
  <si>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</si>
  <si>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</si>
  <si>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</si>
  <si>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</si>
  <si>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</si>
  <si>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</si>
  <si>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</si>
  <si>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</si>
  <si>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</si>
  <si>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</si>
  <si>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</si>
  <si>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</si>
  <si>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</si>
  <si>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</si>
  <si>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</si>
  <si>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</si>
  <si>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</si>
  <si>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</si>
  <si>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</si>
  <si>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</si>
  <si>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</si>
  <si>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</si>
  <si>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</si>
  <si>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</si>
  <si>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</si>
  <si>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</si>
  <si>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</si>
  <si>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</si>
  <si>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</si>
  <si>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</si>
  <si>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</si>
  <si>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</si>
  <si>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</si>
  <si>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</si>
  <si>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</si>
  <si>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</si>
  <si>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</si>
  <si>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</si>
  <si>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</si>
  <si>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</si>
  <si>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</si>
  <si>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</si>
  <si>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</si>
  <si>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</si>
  <si>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</si>
  <si>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</si>
  <si>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</si>
  <si>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</si>
  <si>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</si>
  <si>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</si>
  <si>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</si>
  <si>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</si>
  <si>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</si>
  <si>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</si>
  <si>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</si>
  <si>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</si>
  <si>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</si>
  <si>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</si>
  <si>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</si>
  <si>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</si>
  <si>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</si>
  <si>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</si>
  <si>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</si>
  <si>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</si>
  <si>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</si>
  <si>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</si>
  <si>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</si>
  <si>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</si>
  <si>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</si>
  <si>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</si>
  <si>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</si>
  <si>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</si>
  <si>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</si>
  <si>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</si>
  <si>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</si>
  <si>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</si>
  <si>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</si>
  <si>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</si>
  <si>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</si>
  <si>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</si>
  <si>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</si>
  <si>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</si>
  <si>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</si>
  <si>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</si>
  <si>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</si>
  <si>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</si>
  <si>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</si>
  <si>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</si>
  <si>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</si>
  <si>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</si>
  <si>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</si>
  <si>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</si>
  <si>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</si>
  <si>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</si>
  <si>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</si>
  <si>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</si>
  <si>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</si>
  <si>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</si>
  <si>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</si>
  <si>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</si>
  <si>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</si>
  <si>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</si>
  <si>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</si>
  <si>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</si>
  <si>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</si>
  <si>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</si>
  <si>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</si>
  <si>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</si>
  <si>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</si>
  <si>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</si>
  <si>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</si>
  <si>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</si>
  <si>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</si>
  <si>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</si>
  <si>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</si>
  <si>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</si>
  <si>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</si>
  <si>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</si>
  <si>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</si>
  <si>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</si>
  <si>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</si>
  <si>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</si>
  <si>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</si>
  <si>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</si>
  <si>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</si>
  <si>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</si>
  <si>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</si>
  <si>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</si>
  <si>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</si>
  <si>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</si>
  <si>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</si>
  <si>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</si>
  <si>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</si>
  <si>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</si>
  <si>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</si>
  <si>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</si>
  <si>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</si>
  <si>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</si>
  <si>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</si>
  <si>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</si>
  <si>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</si>
  <si>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</si>
  <si>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</si>
  <si>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</si>
  <si>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</si>
  <si>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</si>
  <si>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</si>
  <si>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</si>
  <si>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</si>
  <si>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</si>
  <si>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</si>
  <si>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</si>
  <si>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</si>
  <si>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</si>
  <si>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</si>
  <si>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</si>
  <si>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</si>
  <si>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</si>
  <si>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</si>
  <si>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</si>
  <si>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</si>
  <si>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</si>
  <si>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</si>
  <si>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</si>
  <si>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</si>
  <si>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</si>
  <si>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</si>
  <si>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</si>
  <si>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</si>
  <si>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</si>
  <si>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</si>
  <si>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</si>
  <si>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</si>
  <si>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</si>
  <si>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</si>
  <si>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</si>
  <si>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</si>
  <si>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</si>
  <si>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</si>
  <si>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</si>
  <si>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</si>
  <si>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</si>
  <si>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</si>
  <si>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</si>
  <si>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</si>
  <si>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</si>
  <si>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</si>
  <si>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</si>
  <si>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</si>
  <si>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</si>
  <si>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</si>
  <si>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</si>
  <si>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</si>
  <si>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</si>
  <si>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</si>
  <si>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</si>
  <si>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</si>
  <si>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</si>
  <si>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</si>
  <si>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</si>
  <si>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</si>
  <si>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</si>
  <si>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</si>
  <si>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</si>
  <si>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</si>
  <si>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</si>
  <si>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</si>
  <si>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</si>
  <si>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</si>
  <si>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</si>
  <si>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</si>
  <si>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</si>
  <si>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</si>
  <si>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</si>
  <si>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</si>
  <si>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</si>
  <si>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</si>
  <si>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</si>
  <si>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</si>
  <si>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</si>
  <si>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</si>
  <si>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</si>
  <si>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</si>
  <si>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</si>
  <si>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</si>
  <si>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</si>
  <si>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</si>
  <si>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</si>
  <si>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</si>
  <si>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</si>
  <si>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</si>
  <si>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</si>
  <si>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</si>
  <si>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</si>
  <si>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</si>
  <si>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</si>
  <si>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</si>
  <si>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</si>
  <si>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</si>
  <si>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</si>
  <si>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</si>
  <si>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</si>
  <si>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</si>
  <si>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</si>
  <si>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</si>
  <si>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</si>
  <si>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</si>
  <si>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</si>
  <si>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</si>
  <si>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</si>
  <si>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</si>
  <si>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</si>
  <si>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</si>
  <si>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</si>
  <si>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</si>
  <si>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</si>
  <si>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</si>
  <si>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</si>
  <si>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</si>
  <si>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</si>
  <si>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</si>
  <si>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</si>
  <si>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</si>
  <si>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</si>
  <si>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</si>
  <si>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</si>
  <si>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</si>
  <si>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</si>
  <si>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</si>
  <si>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</si>
  <si>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</si>
  <si>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</si>
  <si>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</si>
  <si>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</si>
  <si>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</si>
  <si>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</si>
  <si>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</si>
  <si>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</si>
  <si>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</si>
  <si>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</si>
  <si>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</si>
  <si>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</si>
  <si>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</si>
  <si>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</si>
  <si>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</si>
  <si>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</si>
  <si>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</si>
  <si>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</si>
  <si>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</si>
  <si>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</si>
  <si>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</si>
  <si>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</si>
  <si>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</si>
  <si>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</si>
  <si>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</si>
  <si>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</si>
  <si>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</si>
  <si>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</si>
  <si>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</si>
  <si>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</si>
  <si>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</si>
  <si>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</si>
  <si>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</si>
  <si>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</si>
  <si>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</si>
  <si>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</si>
  <si>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</si>
  <si>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</si>
  <si>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</si>
  <si>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</si>
  <si>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</si>
  <si>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</si>
  <si>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</si>
  <si>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</si>
  <si>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</si>
  <si>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</si>
  <si>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</si>
  <si>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</si>
  <si>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</si>
  <si>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</si>
  <si>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</si>
  <si>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</si>
  <si>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</si>
  <si>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</si>
  <si>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</si>
  <si>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</si>
  <si>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</si>
  <si>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</si>
  <si>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</si>
  <si>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</si>
  <si>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</si>
  <si>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</si>
  <si>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</si>
  <si>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</si>
  <si>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</si>
  <si>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</si>
  <si>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</si>
  <si>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</si>
  <si>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</si>
  <si>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</si>
  <si>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</si>
  <si>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</si>
  <si>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</si>
  <si>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</si>
  <si>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</si>
  <si>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</si>
  <si>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</si>
  <si>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</si>
  <si>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</si>
  <si>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</si>
  <si>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</si>
  <si>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</si>
  <si>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</si>
  <si>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</si>
  <si>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</si>
  <si>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</si>
  <si>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</si>
  <si>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</si>
  <si>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</si>
  <si>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</si>
  <si>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</si>
  <si>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</si>
  <si>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</si>
  <si>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</si>
  <si>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</si>
  <si>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</si>
  <si>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</si>
  <si>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</si>
  <si>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</si>
  <si>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</si>
  <si>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</si>
  <si>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</si>
  <si>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</si>
  <si>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</si>
  <si>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</si>
  <si>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</si>
  <si>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</si>
  <si>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</si>
  <si>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</si>
  <si>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</si>
  <si>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</si>
  <si>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</si>
  <si>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</si>
  <si>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</si>
  <si>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</si>
  <si>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</si>
  <si>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</si>
  <si>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</si>
  <si>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</si>
  <si>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</si>
  <si>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</si>
  <si>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</si>
  <si>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</si>
  <si>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</si>
  <si>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</si>
  <si>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</si>
  <si>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</si>
  <si>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</si>
  <si>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</si>
  <si>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</si>
  <si>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</si>
  <si>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</si>
  <si>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</si>
  <si>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</si>
  <si>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</si>
  <si>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</si>
  <si>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</si>
  <si>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</si>
  <si>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</si>
  <si>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</si>
  <si>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</si>
  <si>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</si>
  <si>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</si>
  <si>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</si>
  <si>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</si>
  <si>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</si>
  <si>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</si>
  <si>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</si>
  <si>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</si>
  <si>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</si>
  <si>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</si>
  <si>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</si>
  <si>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</si>
  <si>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</si>
  <si>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</si>
  <si>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</si>
  <si>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</si>
  <si>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</si>
  <si>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</si>
  <si>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</si>
  <si>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</si>
  <si>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</si>
  <si>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</si>
  <si>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</si>
  <si>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</si>
  <si>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</si>
  <si>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</si>
  <si>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</si>
  <si>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</si>
  <si>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</si>
  <si>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</si>
  <si>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</si>
  <si>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</si>
  <si>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</si>
  <si>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</si>
  <si>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</si>
  <si>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</si>
  <si>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</si>
  <si>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</si>
  <si>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</si>
  <si>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</si>
  <si>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</si>
  <si>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</si>
  <si>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</si>
  <si>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</si>
  <si>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</si>
  <si>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</si>
  <si>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</si>
  <si>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</si>
  <si>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</si>
  <si>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</si>
  <si>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</si>
  <si>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</si>
  <si>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</si>
  <si>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</si>
  <si>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</si>
  <si>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</si>
  <si>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</si>
  <si>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</si>
  <si>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</si>
  <si>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</si>
  <si>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</si>
  <si>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</si>
  <si>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</si>
  <si>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</si>
  <si>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</si>
  <si>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</si>
  <si>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</si>
  <si>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</si>
  <si>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</si>
  <si>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</si>
  <si>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</si>
  <si>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</si>
  <si>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</si>
  <si>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</si>
  <si>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</si>
  <si>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</si>
  <si>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</si>
  <si>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</si>
  <si>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</si>
  <si>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</si>
  <si>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</si>
  <si>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</si>
  <si>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</si>
  <si>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</si>
  <si>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</si>
  <si>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</si>
  <si>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</si>
  <si>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</si>
  <si>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</si>
  <si>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</si>
  <si>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</si>
  <si>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</si>
  <si>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</si>
  <si>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</si>
  <si>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</si>
  <si>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</si>
  <si>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</si>
  <si>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</si>
  <si>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</si>
  <si>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</si>
  <si>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</si>
  <si>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</si>
  <si>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</si>
  <si>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</si>
  <si>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</si>
  <si>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</si>
  <si>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</si>
  <si>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</si>
  <si>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</si>
  <si>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</si>
  <si>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</si>
  <si>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</si>
  <si>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</si>
  <si>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</si>
  <si>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</si>
  <si>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</si>
  <si>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</si>
  <si>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</si>
  <si>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</si>
  <si>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</si>
  <si>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</si>
  <si>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</si>
  <si>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</si>
  <si>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</si>
  <si>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</si>
  <si>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</si>
  <si>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</si>
  <si>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</si>
  <si>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</si>
  <si>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</si>
  <si>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</si>
  <si>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</si>
  <si>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</si>
  <si>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</si>
  <si>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</si>
  <si>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</si>
  <si>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</si>
  <si>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</si>
  <si>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</si>
  <si>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</si>
  <si>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</si>
  <si>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</si>
  <si>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</si>
  <si>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</si>
  <si>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</si>
  <si>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</si>
  <si>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</si>
  <si>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</si>
  <si>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</si>
  <si>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</si>
  <si>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</si>
  <si>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</si>
  <si>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</si>
  <si>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</si>
  <si>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</si>
  <si>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</si>
  <si>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</si>
  <si>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</si>
  <si>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</si>
  <si>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</si>
  <si>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</si>
  <si>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</si>
  <si>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</si>
  <si>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</si>
  <si>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</si>
  <si>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</si>
  <si>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</si>
  <si>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</si>
  <si>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</si>
  <si>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</si>
  <si>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</si>
  <si>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</si>
  <si>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</si>
  <si>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</si>
  <si>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</si>
  <si>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</si>
  <si>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</si>
  <si>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</si>
  <si>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</si>
  <si>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</si>
  <si>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</si>
  <si>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</si>
  <si>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</si>
  <si>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</si>
  <si>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</si>
  <si>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</si>
  <si>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</si>
  <si>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</si>
  <si>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</si>
  <si>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</si>
  <si>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</si>
  <si>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</si>
  <si>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</si>
  <si>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</si>
  <si>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</si>
  <si>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</si>
  <si>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</si>
  <si>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</si>
  <si>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</si>
  <si>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</si>
  <si>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</si>
  <si>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</si>
  <si>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</si>
  <si>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</si>
  <si>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</si>
  <si>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</si>
  <si>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</si>
  <si>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</si>
  <si>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</si>
  <si>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</si>
  <si>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</si>
  <si>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</si>
  <si>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</si>
  <si>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</si>
  <si>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</si>
  <si>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</si>
  <si>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</si>
  <si>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</si>
  <si>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</si>
  <si>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</si>
  <si>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</si>
  <si>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</si>
  <si>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</si>
  <si>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</si>
  <si>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</si>
  <si>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</si>
  <si>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</si>
  <si>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</si>
  <si>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</si>
  <si>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</si>
  <si>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</si>
  <si>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</si>
  <si>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</si>
  <si>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</si>
  <si>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</si>
  <si>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</si>
  <si>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</si>
  <si>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</si>
  <si>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</si>
  <si>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</si>
  <si>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</si>
  <si>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</si>
  <si>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</si>
  <si>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</si>
  <si>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</si>
  <si>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</si>
  <si>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</si>
  <si>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</si>
  <si>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</si>
  <si>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</si>
  <si>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</si>
  <si>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</si>
  <si>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</si>
  <si>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</si>
  <si>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</si>
  <si>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</si>
  <si>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</si>
  <si>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</si>
  <si>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</si>
  <si>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</si>
  <si>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</si>
  <si>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</si>
  <si>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</si>
  <si>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</si>
  <si>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</si>
  <si>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</si>
  <si>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</si>
  <si>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</si>
  <si>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</si>
  <si>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</si>
  <si>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</si>
  <si>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</si>
  <si>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</si>
  <si>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</si>
  <si>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</si>
  <si>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</si>
  <si>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</si>
  <si>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</si>
  <si>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</si>
  <si>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</si>
  <si>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</si>
  <si>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</si>
  <si>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</si>
  <si>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</si>
  <si>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</si>
  <si>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</si>
  <si>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</si>
  <si>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</si>
  <si>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</si>
  <si>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</si>
  <si>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</si>
  <si>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</si>
  <si>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</si>
  <si>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</si>
  <si>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</si>
  <si>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</si>
  <si>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</si>
  <si>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</si>
  <si>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</si>
  <si>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</si>
  <si>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</si>
  <si>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</si>
  <si>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</si>
  <si>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</si>
  <si>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</si>
  <si>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</si>
  <si>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</si>
  <si>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</si>
  <si>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</si>
  <si>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</si>
  <si>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</si>
  <si>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</si>
  <si>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</si>
  <si>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</si>
  <si>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</si>
  <si>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</si>
  <si>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</si>
  <si>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</si>
  <si>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</si>
  <si>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</si>
  <si>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</si>
  <si>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</si>
  <si>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</si>
  <si>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</si>
  <si>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</si>
  <si>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</si>
  <si>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</si>
  <si>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</si>
  <si>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</si>
  <si>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</si>
  <si>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</si>
  <si>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</si>
  <si>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</si>
  <si>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</si>
  <si>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</si>
  <si>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</si>
  <si>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</si>
  <si>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</si>
  <si>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</si>
  <si>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</si>
  <si>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</si>
  <si>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</si>
  <si>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</si>
  <si>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</si>
  <si>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</si>
  <si>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</si>
  <si>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</si>
  <si>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</si>
  <si>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</si>
  <si>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</si>
  <si>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</si>
  <si>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</si>
  <si>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</si>
  <si>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</si>
  <si>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</si>
  <si>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</si>
  <si>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</si>
  <si>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</si>
  <si>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</si>
  <si>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</si>
  <si>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</si>
  <si>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</si>
  <si>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</si>
  <si>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</si>
  <si>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</si>
  <si>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</si>
  <si>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</si>
  <si>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</si>
  <si>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</si>
  <si>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</si>
  <si>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</si>
  <si>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</si>
  <si>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</si>
  <si>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</si>
  <si>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</si>
  <si>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</si>
  <si>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</si>
  <si>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</si>
  <si>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</si>
  <si>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</si>
  <si>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</si>
  <si>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</si>
  <si>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</si>
  <si>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</si>
  <si>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</si>
  <si>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</si>
  <si>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</si>
  <si>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</si>
  <si>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</si>
  <si>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</si>
  <si>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</si>
  <si>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</si>
  <si>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</si>
  <si>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</si>
  <si>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</si>
  <si>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</si>
  <si>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</si>
  <si>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</si>
  <si>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</si>
  <si>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</si>
  <si>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</si>
  <si>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</si>
  <si>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</si>
  <si>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</si>
  <si>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</si>
  <si>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</si>
  <si>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</si>
  <si>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</si>
  <si>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</si>
  <si>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</si>
  <si>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</si>
  <si>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</si>
  <si>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</si>
  <si>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</si>
  <si>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</si>
  <si>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</si>
  <si>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</si>
  <si>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</si>
  <si>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</si>
  <si>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</si>
  <si>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</si>
  <si>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</si>
  <si>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</si>
  <si>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</si>
  <si>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</si>
  <si>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</si>
  <si>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</si>
  <si>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</si>
  <si>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</si>
  <si>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</si>
  <si>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</si>
  <si>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</si>
  <si>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</si>
  <si>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</si>
  <si>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</si>
  <si>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</si>
  <si>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</si>
  <si>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</si>
  <si>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</si>
  <si>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</si>
  <si>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</si>
  <si>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</si>
  <si>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</si>
  <si>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</si>
  <si>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</si>
  <si>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</si>
  <si>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</si>
  <si>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</si>
  <si>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</si>
  <si>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</si>
  <si>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</si>
  <si>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</si>
  <si>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</si>
  <si>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</si>
  <si>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</si>
  <si>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</si>
  <si>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</si>
  <si>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</si>
  <si>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</si>
  <si>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</si>
  <si>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</si>
  <si>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</si>
  <si>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</si>
  <si>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</si>
  <si>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</si>
  <si>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</si>
  <si>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</si>
  <si>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</si>
  <si>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</si>
  <si>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</si>
  <si>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</si>
  <si>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</si>
  <si>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</si>
  <si>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</si>
  <si>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</si>
  <si>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</si>
  <si>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</si>
  <si>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</si>
  <si>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</si>
  <si>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</si>
  <si>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</si>
  <si>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</si>
  <si>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</si>
  <si>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</si>
  <si>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</si>
  <si>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</si>
  <si>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</si>
  <si>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</si>
  <si>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</si>
  <si>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</si>
  <si>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</si>
  <si>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</si>
  <si>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</si>
  <si>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</si>
  <si>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</si>
  <si>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</si>
  <si>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</si>
  <si>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</si>
  <si>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</si>
  <si>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</si>
  <si>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</si>
  <si>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</si>
  <si>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</si>
  <si>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</si>
  <si>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</si>
  <si>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</si>
  <si>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</si>
  <si>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</si>
  <si>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</si>
  <si>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</si>
  <si>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</si>
  <si>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</si>
  <si>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</si>
  <si>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</si>
  <si>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</si>
  <si>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</si>
  <si>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</si>
  <si>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</si>
  <si>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</si>
  <si>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</si>
  <si>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</si>
  <si>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</si>
  <si>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</si>
  <si>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</si>
  <si>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</si>
  <si>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</si>
  <si>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</si>
  <si>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</si>
  <si>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</si>
  <si>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</si>
  <si>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</si>
  <si>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</si>
  <si>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</si>
  <si>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</si>
  <si>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</si>
  <si>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</si>
  <si>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</si>
  <si>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</si>
  <si>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</si>
  <si>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</si>
  <si>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</si>
  <si>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</si>
  <si>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</si>
  <si>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</si>
  <si>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</si>
  <si>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</si>
  <si>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</si>
  <si>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</si>
  <si>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</si>
  <si>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</si>
  <si>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</si>
  <si>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</si>
  <si>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</si>
  <si>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</si>
  <si>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</si>
  <si>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</si>
  <si>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</si>
  <si>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</si>
  <si>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</si>
  <si>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</si>
  <si>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</si>
  <si>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</si>
  <si>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</si>
  <si>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</si>
  <si>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</si>
  <si>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</si>
  <si>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</si>
  <si>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</si>
  <si>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</si>
  <si>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</si>
  <si>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</si>
  <si>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</si>
  <si>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</si>
  <si>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</si>
  <si>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</si>
  <si>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</si>
  <si>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</si>
  <si>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</si>
  <si>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</si>
  <si>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</si>
  <si>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</si>
  <si>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</si>
  <si>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</si>
  <si>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</si>
  <si>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</si>
  <si>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</si>
  <si>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</si>
  <si>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</si>
  <si>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</si>
  <si>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</si>
  <si>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</si>
  <si>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</si>
  <si>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</si>
  <si>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</si>
  <si>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</si>
  <si>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</si>
  <si>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</si>
  <si>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</si>
  <si>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</si>
  <si>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</si>
  <si>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</si>
  <si>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</si>
  <si>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</si>
  <si>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</si>
  <si>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</si>
  <si>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</si>
  <si>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</si>
  <si>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</si>
  <si>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</si>
  <si>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</si>
  <si>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</si>
  <si>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</si>
  <si>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</si>
  <si>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</si>
  <si>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</si>
  <si>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</si>
  <si>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</si>
  <si>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</si>
  <si>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</si>
  <si>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</si>
  <si>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</si>
  <si>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</si>
  <si>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</si>
  <si>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</si>
  <si>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</si>
  <si>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</si>
  <si>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</si>
  <si>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</si>
  <si>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</si>
  <si>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</si>
  <si>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</si>
  <si>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</si>
  <si>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</si>
  <si>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</si>
  <si>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</si>
  <si>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</si>
  <si>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</si>
  <si>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</si>
  <si>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</si>
  <si>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</si>
  <si>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</si>
  <si>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</si>
  <si>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</si>
  <si>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</si>
  <si>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</si>
  <si>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</si>
  <si>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</si>
  <si>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</si>
  <si>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</si>
  <si>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</si>
  <si>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</si>
  <si>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</si>
  <si>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</si>
  <si>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</si>
  <si>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</si>
  <si>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</si>
  <si>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</si>
  <si>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</si>
  <si>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</si>
  <si>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</si>
  <si>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</si>
  <si>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</si>
  <si>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</si>
  <si>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</si>
  <si>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</si>
  <si>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</si>
  <si>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</si>
  <si>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</si>
  <si>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</si>
  <si>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</si>
  <si>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</si>
  <si>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</si>
  <si>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</si>
  <si>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</si>
  <si>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</si>
  <si>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</si>
  <si>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</si>
  <si>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</si>
  <si>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</si>
  <si>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</si>
  <si>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</si>
  <si>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</si>
  <si>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</si>
  <si>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</si>
  <si>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</si>
  <si>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</si>
  <si>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</si>
  <si>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</si>
  <si>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</si>
  <si>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</si>
  <si>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</si>
  <si>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</si>
  <si>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</si>
  <si>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</si>
  <si>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</si>
  <si>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</si>
  <si>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</si>
  <si>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</si>
  <si>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</si>
  <si>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</si>
  <si>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</si>
  <si>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</si>
  <si>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</si>
  <si>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</si>
  <si>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</si>
  <si>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</si>
  <si>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</si>
  <si>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</si>
  <si>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</si>
  <si>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</si>
  <si>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</si>
  <si>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</si>
  <si>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</si>
  <si>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</si>
  <si>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</si>
  <si>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</si>
  <si>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</si>
  <si>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</si>
  <si>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</si>
  <si>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</si>
  <si>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</si>
  <si>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</si>
  <si>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</si>
  <si>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</si>
  <si>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</si>
  <si>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</si>
  <si>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</si>
  <si>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</si>
  <si>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</si>
  <si>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</si>
  <si>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</si>
  <si>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</si>
  <si>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</si>
  <si>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</si>
  <si>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</si>
  <si>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</si>
  <si>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</si>
  <si>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</si>
  <si>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</si>
  <si>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</si>
  <si>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</si>
  <si>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</si>
  <si>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</si>
  <si>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</si>
  <si>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</si>
  <si>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</si>
  <si>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</si>
  <si>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</si>
  <si>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</si>
  <si>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</si>
  <si>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</si>
  <si>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</si>
  <si>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</si>
  <si>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</si>
  <si>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</si>
  <si>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</si>
  <si>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</si>
  <si>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</si>
  <si>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</si>
  <si>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</si>
  <si>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</si>
  <si>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</si>
  <si>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</si>
  <si>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</si>
  <si>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</si>
  <si>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</si>
  <si>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</si>
  <si>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</si>
  <si>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</si>
  <si>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</si>
  <si>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</si>
  <si>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</si>
  <si>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</si>
  <si>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</si>
  <si>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</si>
  <si>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</si>
  <si>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</si>
  <si>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</si>
  <si>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</si>
  <si>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</si>
  <si>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</si>
  <si>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</si>
  <si>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</si>
  <si>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</si>
  <si>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</si>
  <si>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</si>
  <si>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</si>
  <si>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</si>
  <si>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</si>
  <si>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</si>
  <si>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</si>
  <si>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</si>
  <si>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</si>
  <si>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</si>
  <si>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</si>
  <si>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</si>
  <si>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</si>
  <si>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</si>
  <si>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</si>
  <si>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</si>
  <si>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</si>
  <si>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</si>
  <si>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</si>
  <si>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</si>
  <si>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</si>
  <si>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</si>
  <si>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</si>
  <si>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</si>
  <si>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</si>
  <si>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</si>
  <si>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</si>
  <si>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</si>
  <si>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</si>
  <si>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</si>
  <si>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</si>
  <si>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</si>
  <si>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</si>
  <si>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</si>
  <si>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</si>
  <si>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</si>
  <si>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</si>
  <si>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</si>
  <si>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</si>
  <si>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</si>
  <si>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</si>
  <si>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</si>
  <si>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</si>
  <si>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</si>
  <si>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</si>
  <si>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</si>
  <si>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</si>
  <si>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</si>
  <si>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</si>
  <si>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</si>
  <si>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</si>
  <si>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</si>
  <si>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</si>
  <si>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</si>
  <si>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</si>
  <si>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</si>
  <si>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</si>
  <si>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</si>
  <si>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</si>
  <si>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</si>
  <si>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</si>
  <si>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</si>
  <si>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</si>
  <si>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</si>
  <si>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</si>
  <si>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</si>
  <si>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</si>
  <si>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</si>
  <si>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</si>
  <si>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</si>
  <si>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</si>
  <si>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</si>
  <si>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</si>
  <si>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</si>
  <si>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</si>
  <si>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</si>
  <si>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</si>
  <si>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</si>
  <si>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</si>
  <si>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</si>
  <si>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</si>
  <si>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</si>
  <si>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</si>
  <si>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</si>
  <si>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</si>
  <si>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</si>
  <si>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</si>
  <si>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</si>
  <si>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</si>
  <si>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</si>
  <si>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</si>
  <si>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</si>
  <si>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</si>
  <si>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</si>
  <si>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</si>
  <si>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</si>
  <si>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</si>
  <si>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</si>
  <si>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</si>
  <si>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</si>
  <si>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</si>
  <si>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</si>
  <si>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</si>
  <si>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</si>
  <si>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</si>
  <si>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</si>
  <si>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</si>
  <si>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</si>
  <si>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</si>
  <si>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</si>
  <si>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</si>
  <si>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</si>
  <si>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</si>
  <si>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</si>
  <si>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</si>
  <si>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</si>
  <si>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</si>
  <si>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</si>
  <si>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</si>
  <si>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</si>
  <si>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</si>
  <si>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</si>
  <si>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</si>
  <si>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</si>
  <si>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</si>
  <si>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</si>
  <si>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</si>
  <si>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</si>
  <si>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</si>
  <si>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</si>
  <si>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</si>
  <si>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</si>
  <si>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</si>
  <si>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</si>
  <si>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</si>
  <si>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</si>
  <si>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</si>
  <si>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</si>
  <si>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</si>
  <si>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</si>
  <si>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</si>
  <si>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</si>
  <si>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</si>
  <si>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</si>
  <si>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</si>
  <si>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</si>
  <si>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</si>
  <si>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</si>
  <si>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</si>
  <si>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</si>
  <si>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</si>
  <si>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</si>
  <si>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</si>
  <si>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</si>
  <si>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</si>
  <si>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</si>
  <si>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</si>
  <si>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</si>
  <si>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</si>
  <si>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</si>
  <si>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</si>
  <si>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</si>
  <si>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</si>
  <si>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</si>
  <si>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</si>
  <si>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</si>
  <si>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</si>
  <si>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</si>
  <si>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</si>
  <si>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</si>
  <si>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</si>
  <si>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</si>
  <si>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</si>
  <si>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</si>
  <si>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</si>
  <si>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</si>
  <si>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</si>
  <si>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</si>
  <si>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</si>
  <si>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</si>
  <si>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</si>
  <si>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</si>
  <si>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</si>
  <si>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</si>
  <si>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</si>
  <si>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</si>
  <si>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</si>
  <si>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</si>
  <si>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</si>
  <si>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</si>
  <si>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</si>
  <si>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</si>
  <si>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</si>
  <si>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</si>
  <si>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</si>
  <si>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</si>
  <si>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</si>
  <si>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</si>
  <si>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</si>
  <si>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</si>
  <si>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</si>
  <si>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</si>
  <si>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</si>
  <si>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</si>
  <si>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</si>
  <si>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</si>
  <si>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</si>
  <si>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</si>
  <si>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</si>
  <si>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</si>
  <si>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</si>
  <si>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</si>
  <si>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</si>
  <si>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</si>
  <si>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</si>
  <si>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</si>
  <si>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</si>
  <si>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</si>
  <si>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</si>
  <si>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</si>
  <si>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</si>
  <si>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</si>
  <si>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</si>
  <si>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</si>
  <si>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</si>
  <si>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</si>
  <si>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</si>
  <si>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</si>
  <si>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</si>
  <si>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</si>
  <si>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</si>
  <si>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</si>
  <si>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</si>
  <si>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</si>
  <si>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</si>
  <si>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</si>
  <si>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</si>
  <si>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</si>
  <si>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</si>
  <si>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</si>
  <si>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</si>
  <si>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</si>
  <si>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</si>
  <si>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</si>
  <si>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</si>
  <si>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</si>
  <si>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</si>
  <si>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</si>
  <si>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</si>
  <si>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</si>
  <si>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</si>
  <si>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</si>
  <si>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</si>
  <si>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</si>
  <si>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</si>
  <si>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</si>
  <si>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</si>
  <si>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</si>
  <si>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</si>
  <si>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</si>
  <si>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</si>
  <si>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</si>
  <si>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</si>
  <si>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</si>
  <si>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</si>
  <si>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</si>
  <si>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</si>
  <si>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</si>
  <si>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</si>
  <si>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</si>
  <si>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</si>
  <si>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</si>
  <si>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</si>
  <si>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</si>
  <si>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</si>
  <si>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</si>
  <si>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</si>
  <si>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</si>
  <si>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</si>
  <si>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</si>
  <si>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</si>
  <si>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</si>
  <si>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</si>
  <si>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</si>
  <si>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</si>
  <si>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</si>
  <si>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</si>
  <si>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</si>
  <si>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</si>
  <si>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</si>
  <si>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</si>
  <si>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</si>
  <si>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</si>
  <si>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</si>
  <si>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</si>
  <si>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</si>
  <si>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</si>
  <si>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</si>
  <si>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</si>
  <si>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</si>
  <si>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</si>
  <si>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</si>
  <si>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</si>
  <si>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</si>
  <si>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</si>
  <si>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</si>
  <si>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</si>
  <si>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</si>
  <si>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</si>
  <si>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</si>
  <si>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</si>
  <si>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</si>
  <si>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</si>
  <si>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</si>
  <si>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</si>
  <si>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</si>
  <si>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</si>
  <si>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</si>
  <si>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</si>
  <si>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</si>
  <si>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</si>
  <si>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</si>
  <si>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</si>
  <si>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</si>
  <si>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</si>
  <si>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</si>
  <si>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</si>
  <si>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</si>
  <si>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</si>
  <si>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</si>
  <si>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</si>
  <si>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</si>
  <si>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</si>
  <si>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</si>
  <si>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</si>
  <si>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</si>
  <si>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</si>
  <si>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</si>
  <si>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</si>
  <si>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</si>
  <si>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</si>
  <si>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</si>
  <si>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</si>
  <si>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</si>
  <si>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</si>
  <si>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</si>
  <si>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</si>
  <si>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</si>
  <si>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</si>
  <si>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</si>
  <si>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</si>
  <si>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</si>
  <si>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</si>
  <si>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</si>
  <si>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</si>
  <si>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</si>
  <si>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</si>
  <si>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</si>
  <si>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</si>
  <si>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</si>
  <si>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</si>
  <si>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</si>
  <si>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</si>
  <si>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</si>
  <si>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</si>
  <si>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</si>
  <si>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</si>
  <si>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</si>
  <si>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</si>
  <si>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</si>
  <si>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</si>
  <si>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</si>
  <si>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</si>
  <si>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</si>
  <si>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</si>
  <si>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</si>
  <si>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</si>
  <si>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</si>
  <si>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</si>
  <si>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</si>
  <si>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</si>
  <si>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</si>
  <si>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</si>
  <si>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</si>
  <si>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</si>
  <si>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</si>
  <si>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</si>
  <si>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</si>
  <si>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</si>
  <si>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</si>
  <si>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</si>
  <si>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</si>
  <si>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</si>
  <si>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</si>
  <si>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</si>
  <si>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</si>
  <si>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</si>
  <si>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</si>
  <si>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</si>
  <si>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</si>
  <si>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</si>
  <si>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</si>
  <si>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</si>
  <si>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</si>
  <si>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</si>
  <si>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</si>
  <si>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</si>
  <si>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</si>
  <si>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</si>
  <si>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</si>
  <si>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</si>
  <si>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</si>
  <si>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</si>
  <si>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</si>
  <si>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</si>
  <si>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</si>
  <si>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</si>
  <si>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</si>
  <si>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</si>
  <si>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</si>
  <si>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</si>
  <si>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</si>
  <si>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</si>
  <si>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</si>
  <si>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</si>
  <si>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</si>
  <si>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</si>
  <si>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</si>
  <si>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</si>
  <si>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</si>
  <si>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</si>
  <si>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</si>
  <si>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</si>
  <si>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</si>
  <si>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</si>
  <si>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</si>
  <si>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</si>
  <si>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</si>
  <si>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</si>
  <si>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</si>
  <si>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</si>
  <si>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</si>
  <si>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</si>
  <si>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</si>
  <si>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</si>
  <si>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</si>
  <si>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</si>
  <si>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</si>
  <si>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</si>
  <si>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</si>
  <si>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</si>
  <si>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</si>
  <si>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</si>
  <si>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</si>
  <si>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</si>
  <si>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</si>
  <si>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</si>
  <si>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</si>
  <si>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</si>
  <si>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</si>
  <si>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</si>
  <si>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</si>
  <si>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</si>
  <si>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</si>
  <si>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</si>
  <si>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</si>
  <si>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</si>
  <si>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</si>
  <si>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</si>
  <si>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</si>
  <si>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</si>
  <si>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</si>
  <si>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</si>
  <si>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</si>
  <si>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</si>
  <si>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</si>
  <si>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</si>
  <si>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</si>
  <si>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</si>
  <si>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</si>
  <si>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</si>
  <si>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</si>
  <si>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</si>
  <si>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</si>
  <si>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</si>
  <si>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</si>
  <si>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</si>
  <si>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</si>
  <si>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</si>
  <si>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</si>
  <si>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</si>
  <si>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</si>
  <si>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</si>
  <si>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</si>
  <si>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</si>
  <si>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</si>
  <si>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</si>
  <si>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</si>
  <si>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</si>
  <si>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</si>
  <si>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</si>
  <si>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</si>
  <si>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</si>
  <si>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</si>
  <si>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</si>
  <si>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</si>
  <si>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</si>
  <si>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</si>
  <si>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</si>
  <si>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</si>
  <si>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</si>
  <si>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</si>
  <si>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</si>
  <si>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</si>
  <si>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</si>
  <si>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</si>
  <si>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</si>
  <si>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</si>
  <si>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</si>
  <si>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</si>
  <si>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</si>
  <si>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</si>
  <si>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</si>
  <si>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</si>
  <si>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</si>
  <si>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</si>
  <si>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</si>
  <si>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</si>
  <si>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</si>
  <si>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</si>
  <si>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</si>
  <si>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</si>
  <si>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</si>
  <si>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</si>
  <si>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</si>
  <si>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</si>
  <si>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</si>
  <si>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</si>
  <si>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</si>
  <si>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</si>
  <si>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</si>
  <si>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</si>
  <si>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</si>
  <si>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</si>
  <si>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</si>
  <si>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</si>
  <si>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</si>
  <si>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</si>
  <si>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</si>
  <si>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</si>
  <si>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</si>
  <si>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</si>
  <si>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</si>
  <si>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</si>
  <si>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</si>
  <si>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</si>
  <si>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</si>
  <si>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</si>
  <si>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</si>
  <si>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</si>
  <si>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</si>
  <si>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</si>
  <si>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</si>
  <si>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</si>
  <si>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</si>
  <si>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</si>
  <si>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</si>
  <si>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</si>
  <si>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</si>
  <si>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</si>
  <si>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</si>
  <si>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</si>
  <si>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</si>
  <si>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</si>
  <si>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</si>
  <si>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</si>
  <si>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</si>
  <si>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</si>
  <si>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</si>
  <si>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</si>
  <si>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</si>
  <si>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</si>
  <si>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</si>
  <si>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</si>
  <si>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</si>
  <si>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</si>
  <si>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</si>
  <si>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</si>
  <si>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</si>
  <si>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</si>
  <si>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</si>
  <si>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</si>
  <si>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</si>
  <si>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</si>
  <si>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</si>
  <si>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</si>
  <si>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</si>
  <si>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</si>
  <si>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</si>
  <si>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</si>
  <si>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</si>
  <si>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</si>
  <si>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</si>
  <si>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</si>
  <si>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</si>
  <si>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</si>
  <si>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</si>
  <si>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</si>
  <si>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</si>
  <si>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</si>
  <si>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</si>
  <si>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</si>
  <si>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</si>
  <si>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</si>
  <si>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</si>
  <si>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</si>
  <si>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</si>
  <si>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</si>
  <si>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</si>
  <si>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</si>
  <si>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</si>
  <si>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</si>
  <si>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</si>
  <si>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</si>
  <si>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</si>
  <si>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</si>
  <si>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</si>
  <si>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</si>
  <si>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</si>
  <si>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</si>
  <si>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</si>
  <si>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</si>
  <si>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</si>
  <si>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</si>
  <si>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</si>
  <si>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</si>
  <si>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</si>
  <si>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</si>
  <si>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</si>
  <si>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</si>
  <si>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</si>
  <si>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</si>
  <si>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</si>
  <si>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</si>
  <si>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</si>
  <si>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</si>
  <si>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</si>
  <si>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</si>
  <si>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</si>
  <si>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</si>
  <si>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</si>
  <si>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</si>
  <si>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</si>
  <si>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</si>
  <si>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</si>
  <si>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</si>
  <si>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</si>
  <si>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</si>
  <si>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</si>
  <si>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</si>
  <si>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</si>
  <si>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</si>
  <si>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</si>
  <si>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</si>
  <si>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</si>
  <si>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</si>
  <si>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</si>
  <si>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</si>
  <si>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</si>
  <si>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</si>
  <si>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</si>
  <si>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</si>
  <si>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</si>
  <si>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</si>
  <si>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</si>
  <si>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</si>
  <si>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</si>
  <si>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</si>
  <si>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</si>
  <si>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</si>
  <si>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</si>
  <si>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</si>
  <si>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</si>
  <si>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</si>
  <si>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</si>
  <si>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</si>
  <si>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</si>
  <si>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</si>
  <si>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</si>
  <si>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</si>
  <si>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</si>
  <si>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</si>
  <si>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</si>
  <si>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</si>
  <si>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</si>
  <si>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</si>
  <si>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</si>
  <si>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</si>
  <si>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</si>
  <si>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</si>
  <si>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</si>
  <si>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</si>
  <si>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</si>
  <si>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</si>
  <si>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</si>
  <si>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</si>
  <si>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</si>
  <si>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</si>
  <si>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</si>
  <si>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</si>
  <si>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</si>
  <si>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</si>
  <si>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</si>
  <si>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</si>
  <si>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</si>
  <si>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</si>
  <si>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</si>
  <si>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</si>
  <si>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</si>
  <si>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</si>
  <si>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</si>
  <si>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</si>
  <si>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</si>
  <si>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</si>
  <si>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</si>
  <si>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</si>
  <si>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</si>
  <si>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</si>
  <si>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</si>
  <si>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</si>
  <si>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</si>
  <si>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</si>
  <si>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</si>
  <si>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</si>
  <si>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</si>
  <si>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</si>
  <si>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</si>
  <si>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</si>
  <si>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</si>
  <si>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</si>
  <si>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</si>
  <si>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</si>
  <si>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</si>
  <si>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</si>
  <si>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</si>
  <si>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</si>
  <si>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</si>
  <si>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</si>
  <si>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</si>
  <si>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</si>
  <si>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</si>
  <si>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</si>
  <si>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</si>
  <si>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</si>
  <si>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</si>
  <si>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</si>
  <si>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</si>
  <si>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</si>
  <si>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</si>
  <si>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</si>
  <si>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</si>
  <si>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</si>
  <si>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</si>
  <si>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</si>
  <si>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</si>
  <si>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</si>
  <si>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</si>
  <si>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</si>
  <si>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</si>
  <si>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</si>
  <si>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</si>
  <si>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</si>
  <si>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</si>
  <si>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</si>
  <si>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</si>
  <si>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</si>
  <si>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</si>
  <si>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</si>
  <si>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</si>
  <si>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</si>
  <si>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</si>
  <si>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</si>
  <si>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</si>
  <si>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</si>
  <si>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</si>
  <si>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</si>
  <si>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</si>
  <si>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</si>
  <si>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</si>
  <si>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</si>
  <si>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</si>
  <si>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</si>
  <si>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</si>
  <si>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</si>
  <si>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</si>
  <si>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</si>
  <si>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</si>
  <si>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</si>
  <si>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</si>
  <si>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</si>
  <si>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</si>
  <si>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</si>
  <si>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</si>
  <si>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</si>
  <si>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</si>
  <si>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</si>
  <si>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</si>
  <si>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</si>
  <si>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</si>
  <si>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</si>
  <si>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</si>
  <si>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</si>
  <si>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</si>
  <si>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</si>
  <si>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</si>
  <si>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</si>
  <si>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</si>
  <si>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</si>
  <si>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</si>
  <si>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</si>
  <si>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</si>
  <si>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</si>
  <si>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</si>
  <si>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</si>
  <si>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</si>
  <si>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</si>
  <si>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</si>
  <si>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</si>
  <si>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</si>
  <si>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</si>
  <si>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</si>
  <si>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</si>
  <si>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</si>
  <si>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</si>
  <si>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</si>
  <si>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</si>
  <si>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</si>
  <si>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</si>
  <si>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</si>
  <si>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</si>
  <si>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</si>
  <si>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</si>
  <si>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</si>
  <si>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</si>
  <si>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</si>
  <si>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</si>
  <si>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</si>
  <si>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</si>
  <si>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</si>
  <si>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</si>
  <si>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</si>
  <si>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</si>
  <si>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</si>
  <si>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</si>
  <si>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</si>
  <si>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</si>
  <si>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</si>
  <si>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</si>
  <si>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</si>
  <si>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</si>
  <si>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</si>
  <si>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</si>
  <si>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</si>
  <si>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</si>
  <si>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</si>
  <si>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</si>
  <si>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</si>
  <si>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</si>
  <si>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</si>
  <si>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</si>
  <si>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</si>
  <si>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</si>
  <si>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</si>
  <si>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</si>
  <si>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</si>
  <si>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</si>
  <si>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</si>
  <si>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</si>
  <si>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</si>
  <si>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</si>
  <si>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</si>
  <si>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</si>
  <si>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</si>
  <si>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</si>
  <si>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</si>
  <si>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</si>
  <si>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</si>
  <si>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</si>
  <si>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</si>
  <si>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</si>
  <si>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</si>
  <si>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</si>
  <si>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</si>
  <si>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</si>
  <si>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</si>
  <si>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</si>
  <si>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</si>
  <si>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</si>
  <si>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</si>
  <si>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</si>
  <si>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</si>
  <si>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</si>
  <si>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</si>
  <si>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</si>
  <si>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</si>
  <si>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</si>
  <si>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</si>
  <si>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</si>
  <si>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</si>
  <si>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</si>
  <si>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</si>
  <si>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</si>
  <si>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</si>
  <si>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</si>
  <si>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</si>
  <si>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</si>
  <si>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</si>
  <si>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</si>
  <si>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</si>
  <si>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</si>
  <si>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</si>
  <si>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</si>
  <si>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</si>
  <si>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</si>
  <si>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</si>
  <si>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</si>
  <si>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</si>
  <si>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</si>
  <si>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</si>
  <si>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</si>
  <si>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</si>
  <si>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</si>
  <si>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</si>
  <si>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</si>
  <si>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</si>
  <si>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</si>
  <si>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</si>
  <si>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</si>
  <si>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</si>
  <si>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</si>
  <si>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</si>
  <si>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</si>
  <si>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</si>
  <si>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</si>
  <si>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</si>
  <si>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</si>
  <si>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</si>
  <si>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</si>
  <si>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</si>
  <si>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</si>
  <si>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</si>
  <si>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</si>
  <si>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</si>
  <si>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</si>
  <si>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</si>
  <si>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</si>
  <si>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</si>
  <si>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</si>
  <si>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</si>
  <si>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</si>
  <si>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</si>
  <si>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</si>
  <si>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</si>
  <si>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</si>
  <si>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</si>
  <si>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</si>
  <si>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</si>
  <si>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</si>
  <si>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</si>
  <si>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</si>
  <si>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</si>
  <si>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</si>
  <si>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</si>
  <si>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</si>
  <si>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</si>
  <si>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</si>
  <si>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</si>
  <si>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</si>
  <si>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</si>
  <si>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</si>
  <si>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</si>
  <si>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</si>
  <si>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</si>
  <si>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</si>
  <si>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</si>
  <si>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</si>
  <si>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</si>
  <si>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</si>
  <si>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</si>
  <si>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</si>
  <si>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</si>
  <si>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</si>
  <si>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</si>
  <si>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</si>
  <si>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</si>
  <si>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</si>
  <si>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</si>
  <si>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</si>
  <si>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</si>
  <si>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</si>
  <si>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</si>
  <si>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</si>
  <si>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</si>
  <si>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</si>
  <si>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</si>
  <si>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</si>
  <si>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</si>
  <si>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</si>
  <si>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</si>
  <si>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</si>
  <si>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</si>
  <si>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</si>
  <si>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</si>
  <si>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</si>
  <si>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</si>
  <si>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</si>
  <si>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</si>
  <si>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</si>
  <si>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</si>
  <si>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</si>
  <si>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</si>
  <si>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</si>
  <si>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</si>
  <si>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</si>
  <si>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</si>
  <si>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</si>
  <si>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</si>
  <si>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</si>
  <si>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</si>
  <si>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</si>
  <si>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</si>
  <si>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</si>
  <si>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</si>
  <si>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</si>
  <si>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</si>
  <si>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</si>
  <si>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</si>
  <si>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</si>
  <si>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</si>
  <si>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</si>
  <si>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</si>
  <si>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</si>
  <si>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</si>
  <si>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</si>
  <si>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</si>
  <si>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</si>
  <si>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</si>
  <si>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</si>
  <si>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</si>
  <si>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</si>
  <si>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</si>
  <si>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</si>
  <si>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</si>
  <si>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</si>
  <si>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</si>
  <si>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</si>
  <si>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</si>
  <si>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</si>
  <si>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</si>
  <si>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</si>
  <si>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</si>
  <si>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</si>
  <si>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</si>
  <si>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</si>
  <si>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</si>
  <si>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</si>
  <si>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</si>
  <si>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</si>
  <si>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</si>
  <si>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</si>
  <si>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</si>
  <si>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</si>
  <si>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</si>
  <si>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</si>
  <si>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</si>
  <si>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</si>
  <si>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</si>
  <si>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</si>
  <si>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</si>
  <si>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</si>
  <si>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</si>
  <si>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</si>
  <si>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</si>
  <si>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</si>
  <si>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</si>
  <si>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</si>
  <si>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</si>
  <si>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</si>
  <si>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</si>
  <si>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</si>
  <si>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</si>
  <si>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</si>
  <si>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</si>
  <si>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</si>
  <si>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</si>
  <si>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</si>
  <si>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</si>
  <si>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</si>
  <si>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</si>
  <si>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</si>
  <si>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</si>
  <si>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</si>
  <si>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</si>
  <si>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</si>
  <si>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</si>
  <si>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</si>
  <si>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</si>
  <si>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</si>
  <si>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</si>
  <si>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</si>
  <si>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</si>
  <si>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</si>
  <si>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</si>
  <si>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</si>
  <si>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</si>
  <si>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</si>
  <si>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</si>
  <si>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</si>
  <si>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</si>
  <si>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</si>
  <si>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</si>
  <si>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</si>
  <si>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</si>
  <si>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</si>
  <si>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</si>
  <si>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</si>
  <si>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</si>
  <si>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</si>
  <si>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</si>
  <si>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</si>
  <si>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</si>
  <si>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</si>
  <si>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</si>
  <si>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</si>
  <si>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</si>
  <si>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</si>
  <si>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</si>
  <si>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</si>
  <si>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</si>
  <si>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</si>
  <si>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</si>
  <si>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</si>
  <si>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</si>
  <si>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</si>
  <si>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</si>
  <si>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</si>
  <si>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</si>
  <si>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</si>
  <si>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</si>
  <si>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</si>
  <si>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</si>
  <si>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</si>
  <si>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</si>
  <si>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</si>
  <si>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</si>
  <si>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</si>
  <si>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</si>
  <si>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</si>
  <si>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</si>
  <si>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</si>
  <si>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</si>
  <si>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</si>
  <si>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</si>
  <si>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</si>
  <si>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</si>
  <si>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</si>
  <si>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</si>
  <si>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</si>
  <si>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</si>
  <si>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</si>
  <si>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</si>
  <si>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</si>
  <si>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</si>
  <si>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</si>
  <si>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</si>
  <si>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</si>
  <si>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</si>
  <si>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</si>
  <si>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</si>
  <si>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</si>
  <si>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</si>
  <si>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</si>
  <si>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</si>
  <si>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</si>
  <si>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</si>
  <si>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</si>
  <si>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</si>
  <si>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</si>
  <si>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</si>
  <si>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</si>
  <si>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</si>
  <si>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</si>
  <si>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</si>
  <si>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</si>
  <si>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</si>
  <si>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</si>
  <si>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</si>
  <si>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</si>
  <si>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</si>
  <si>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</si>
  <si>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</si>
  <si>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</si>
  <si>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</si>
  <si>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</si>
  <si>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</si>
  <si>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</si>
  <si>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</si>
  <si>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</si>
  <si>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</si>
  <si>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</si>
  <si>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</si>
  <si>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</si>
  <si>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</si>
  <si>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</si>
  <si>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</si>
  <si>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</si>
  <si>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</si>
  <si>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</si>
  <si>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</si>
  <si>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</si>
  <si>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</si>
  <si>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</si>
  <si>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</si>
  <si>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</si>
  <si>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</si>
  <si>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</si>
  <si>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</si>
  <si>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</si>
  <si>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</si>
  <si>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</si>
  <si>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</si>
  <si>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</si>
  <si>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</si>
  <si>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</si>
  <si>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</si>
  <si>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</si>
  <si>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</si>
  <si>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</si>
  <si>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</si>
  <si>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</si>
  <si>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</si>
  <si>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</si>
  <si>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</si>
  <si>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</si>
  <si>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</si>
  <si>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</si>
  <si>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</si>
  <si>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</si>
  <si>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</si>
  <si>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</si>
  <si>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</si>
  <si>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</si>
  <si>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</si>
  <si>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</si>
  <si>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</si>
  <si>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</si>
  <si>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</si>
  <si>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</si>
  <si>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</si>
  <si>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</si>
  <si>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</si>
  <si>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</si>
  <si>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</si>
  <si>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</si>
  <si>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</si>
  <si>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</si>
  <si>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</si>
  <si>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</si>
  <si>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</si>
  <si>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</si>
  <si>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</si>
  <si>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</si>
  <si>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</si>
  <si>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</si>
  <si>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</si>
  <si>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</si>
  <si>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</si>
  <si>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</si>
  <si>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</si>
  <si>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</si>
  <si>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</si>
  <si>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</si>
  <si>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</si>
  <si>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</si>
  <si>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</si>
  <si>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</si>
  <si>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</si>
  <si>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</si>
  <si>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</si>
  <si>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</si>
  <si>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</si>
  <si>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</si>
  <si>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</si>
  <si>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</si>
  <si>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</si>
  <si>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</si>
  <si>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</si>
  <si>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</si>
  <si>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</si>
  <si>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</si>
  <si>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</si>
  <si>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</si>
  <si>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</si>
  <si>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</si>
  <si>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</si>
  <si>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</si>
  <si>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</si>
  <si>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</si>
  <si>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</si>
  <si>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</si>
  <si>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</si>
  <si>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</si>
  <si>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</si>
  <si>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</si>
  <si>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</si>
  <si>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</si>
  <si>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</si>
  <si>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</si>
  <si>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</si>
  <si>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</si>
  <si>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</si>
  <si>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</si>
  <si>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</si>
  <si>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</si>
  <si>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</si>
  <si>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</si>
  <si>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</si>
  <si>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</si>
  <si>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</si>
  <si>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</si>
  <si>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</si>
  <si>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</si>
  <si>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</si>
  <si>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</si>
  <si>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</si>
  <si>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</si>
  <si>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</si>
  <si>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</si>
  <si>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</si>
  <si>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</si>
  <si>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</si>
  <si>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</si>
  <si>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</si>
  <si>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</si>
  <si>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</si>
  <si>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</si>
  <si>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</si>
  <si>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</si>
  <si>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</si>
  <si>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</si>
  <si>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</si>
  <si>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</si>
  <si>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</si>
  <si>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</si>
  <si>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</si>
  <si>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</si>
  <si>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</si>
  <si>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</si>
  <si>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</si>
  <si>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</si>
  <si>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</si>
  <si>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</si>
  <si>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</si>
  <si>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</si>
  <si>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</si>
  <si>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</si>
  <si>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</si>
  <si>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</si>
  <si>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</si>
  <si>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</si>
  <si>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</si>
  <si>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</si>
  <si>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</si>
  <si>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</si>
  <si>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</si>
  <si>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</si>
  <si>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</si>
  <si>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</si>
  <si>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</si>
  <si>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</si>
  <si>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</si>
  <si>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</si>
  <si>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</si>
  <si>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</si>
  <si>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</si>
  <si>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</si>
  <si>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</si>
  <si>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</si>
  <si>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</si>
  <si>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</si>
  <si>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</si>
  <si>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</si>
  <si>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</si>
  <si>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</si>
  <si>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</si>
  <si>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</si>
  <si>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</si>
  <si>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</si>
  <si>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</si>
  <si>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</si>
  <si>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</si>
  <si>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</si>
  <si>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</si>
  <si>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</si>
  <si>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</si>
  <si>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</si>
  <si>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</si>
  <si>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</si>
  <si>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</si>
  <si>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</si>
  <si>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</si>
  <si>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</si>
  <si>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</si>
  <si>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</si>
  <si>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</si>
  <si>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</si>
  <si>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</si>
  <si>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</si>
  <si>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</si>
  <si>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</si>
  <si>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</si>
  <si>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</si>
  <si>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</si>
  <si>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</si>
  <si>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</si>
  <si>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</si>
  <si>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</si>
  <si>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</si>
  <si>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</si>
  <si>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</si>
  <si>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</si>
  <si>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</si>
  <si>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</si>
  <si>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</si>
  <si>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</si>
  <si>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</si>
  <si>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</si>
  <si>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</si>
  <si>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</si>
  <si>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</si>
  <si>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</si>
  <si>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</si>
  <si>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</si>
  <si>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</si>
  <si>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</si>
  <si>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</si>
  <si>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</si>
  <si>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</si>
  <si>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</si>
  <si>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</si>
  <si>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</si>
  <si>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</si>
  <si>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</si>
  <si>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</si>
  <si>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</si>
  <si>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</si>
  <si>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</si>
  <si>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</si>
  <si>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</si>
  <si>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</si>
  <si>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</si>
  <si>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</si>
  <si>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</si>
  <si>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</si>
  <si>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</si>
  <si>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</si>
  <si>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</si>
  <si>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</si>
  <si>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</si>
  <si>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</si>
  <si>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</si>
  <si>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</si>
  <si>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</si>
  <si>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</si>
  <si>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</si>
  <si>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</si>
  <si>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</si>
  <si>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</si>
  <si>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</si>
  <si>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</si>
  <si>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</si>
  <si>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</si>
  <si>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</si>
  <si>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</si>
  <si>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</si>
  <si>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</si>
  <si>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</si>
  <si>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</si>
  <si>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</si>
  <si>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</si>
  <si>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</si>
  <si>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</si>
  <si>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</si>
  <si>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</si>
  <si>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</si>
  <si>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</si>
  <si>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</si>
  <si>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</si>
  <si>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</si>
  <si>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</si>
  <si>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</si>
  <si>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</si>
  <si>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</si>
  <si>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</si>
  <si>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</si>
  <si>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</si>
  <si>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</si>
  <si>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</si>
  <si>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</si>
  <si>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</si>
  <si>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</si>
  <si>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</si>
  <si>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</si>
  <si>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</si>
  <si>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</si>
  <si>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</si>
  <si>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</si>
  <si>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</si>
  <si>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</si>
  <si>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</si>
  <si>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</si>
  <si>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</si>
  <si>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</si>
  <si>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</si>
  <si>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</si>
  <si>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</si>
  <si>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</si>
  <si>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</si>
  <si>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</si>
  <si>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</si>
  <si>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</si>
  <si>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</si>
  <si>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</si>
  <si>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</si>
  <si>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</si>
  <si>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</si>
  <si>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</si>
  <si>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</si>
  <si>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</si>
  <si>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</si>
  <si>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</si>
  <si>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</si>
  <si>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</si>
  <si>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</si>
  <si>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</si>
  <si>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</si>
  <si>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</si>
  <si>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</si>
  <si>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</si>
  <si>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</si>
  <si>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</si>
  <si>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</si>
  <si>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</si>
  <si>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</si>
  <si>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</si>
  <si>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</si>
  <si>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</si>
  <si>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</si>
  <si>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</si>
  <si>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</si>
  <si>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</si>
  <si>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</si>
  <si>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</si>
  <si>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</si>
  <si>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</si>
  <si>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</si>
  <si>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</si>
  <si>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</si>
  <si>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</si>
  <si>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</si>
  <si>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</si>
  <si>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</si>
  <si>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</si>
  <si>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</si>
  <si>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</si>
  <si>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</si>
  <si>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</si>
  <si>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</si>
  <si>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</si>
  <si>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</si>
  <si>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</si>
  <si>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</si>
  <si>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</si>
  <si>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</si>
  <si>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</si>
  <si>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</si>
  <si>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</si>
  <si>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</si>
  <si>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</si>
  <si>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</si>
  <si>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</si>
  <si>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</si>
  <si>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</si>
  <si>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</si>
  <si>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</si>
  <si>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</si>
  <si>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</si>
  <si>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</si>
  <si>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</si>
  <si>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</si>
  <si>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</si>
  <si>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</si>
  <si>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</si>
  <si>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</si>
  <si>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</si>
  <si>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</si>
  <si>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</si>
  <si>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</si>
  <si>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</si>
  <si>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</si>
  <si>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</si>
  <si>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</si>
  <si>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</si>
  <si>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</si>
  <si>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</si>
  <si>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</si>
  <si>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</si>
  <si>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</si>
  <si>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</si>
  <si>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</si>
  <si>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</si>
  <si>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</si>
  <si>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</si>
  <si>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</si>
  <si>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</si>
  <si>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</si>
  <si>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</si>
  <si>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</si>
  <si>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</si>
  <si>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</si>
  <si>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</si>
  <si>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</si>
  <si>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</si>
  <si>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</si>
  <si>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</si>
  <si>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</si>
  <si>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</si>
  <si>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</si>
  <si>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</si>
  <si>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</si>
  <si>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</si>
  <si>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</si>
  <si>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</si>
  <si>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</si>
  <si>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</si>
  <si>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</si>
  <si>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</si>
  <si>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</si>
  <si>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</si>
  <si>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</si>
  <si>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</si>
  <si>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</si>
  <si>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</si>
  <si>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</si>
  <si>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</si>
  <si>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</si>
  <si>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</si>
  <si>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</si>
  <si>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</si>
  <si>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</si>
  <si>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</si>
  <si>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</si>
  <si>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</si>
  <si>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</si>
  <si>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</si>
  <si>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</si>
  <si>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</si>
  <si>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</si>
  <si>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</si>
  <si>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</si>
  <si>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</si>
  <si>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</si>
  <si>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</si>
  <si>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</si>
  <si>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</si>
  <si>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</si>
  <si>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</si>
  <si>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</si>
  <si>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</si>
  <si>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</si>
  <si>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</si>
  <si>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</si>
  <si>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</si>
  <si>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</si>
  <si>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</si>
  <si>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</si>
  <si>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</si>
  <si>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</si>
  <si>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</si>
  <si>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</si>
  <si>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</si>
  <si>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</si>
  <si>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</si>
  <si>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</si>
  <si>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</si>
  <si>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</si>
  <si>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</si>
  <si>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</si>
  <si>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</si>
  <si>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</si>
  <si>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</si>
  <si>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</si>
  <si>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</si>
  <si>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</si>
  <si>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</si>
  <si>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</si>
  <si>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</si>
  <si>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</si>
  <si>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</si>
  <si>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</si>
  <si>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</si>
  <si>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</si>
  <si>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</si>
  <si>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</si>
  <si>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</si>
  <si>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</si>
  <si>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</si>
  <si>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</si>
  <si>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</si>
  <si>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</si>
  <si>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</si>
  <si>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</si>
  <si>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</si>
  <si>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</si>
  <si>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</si>
  <si>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</si>
  <si>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</si>
  <si>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</si>
  <si>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</si>
  <si>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</si>
  <si>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</si>
  <si>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</si>
  <si>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</si>
  <si>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</si>
  <si>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</si>
  <si>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</si>
  <si>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</si>
  <si>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</si>
  <si>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</si>
  <si>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</si>
  <si>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</si>
  <si>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</si>
  <si>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</si>
  <si>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</si>
  <si>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</si>
  <si>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</si>
  <si>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</si>
  <si>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</si>
  <si>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</si>
  <si>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</si>
  <si>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</si>
  <si>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</si>
  <si>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</si>
  <si>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</si>
  <si>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</si>
  <si>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</si>
  <si>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</si>
  <si>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</si>
  <si>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</si>
  <si>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</si>
  <si>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</si>
  <si>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</si>
  <si>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</si>
  <si>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</si>
  <si>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</si>
  <si>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</si>
  <si>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</si>
  <si>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</si>
  <si>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</si>
  <si>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</si>
  <si>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</si>
  <si>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</si>
  <si>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</si>
  <si>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</si>
  <si>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</si>
  <si>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</si>
  <si>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</si>
  <si>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</si>
  <si>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</si>
  <si>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</si>
  <si>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</si>
  <si>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</si>
  <si>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</si>
  <si>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</si>
  <si>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</si>
  <si>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</si>
  <si>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</si>
  <si>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</si>
  <si>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</si>
  <si>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</si>
  <si>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</si>
  <si>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</si>
  <si>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</si>
  <si>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</si>
  <si>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</si>
  <si>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</si>
  <si>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</si>
  <si>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</si>
  <si>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</si>
  <si>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</si>
  <si>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</si>
  <si>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</si>
  <si>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</si>
  <si>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</si>
  <si>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</si>
  <si>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</si>
  <si>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</si>
  <si>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</si>
  <si>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</si>
  <si>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</si>
  <si>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</si>
  <si>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</si>
  <si>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</si>
  <si>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</si>
  <si>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</si>
  <si>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</si>
  <si>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</si>
  <si>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</si>
  <si>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</si>
  <si>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</si>
  <si>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</si>
  <si>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</si>
  <si>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</si>
  <si>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</si>
  <si>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</si>
  <si>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</si>
  <si>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</si>
  <si>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</si>
  <si>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</si>
  <si>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</si>
  <si>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</si>
  <si>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</si>
  <si>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</si>
  <si>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</si>
  <si>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</si>
  <si>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</si>
  <si>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</si>
  <si>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</si>
  <si>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</si>
  <si>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</si>
  <si>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</si>
  <si>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</si>
  <si>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</si>
  <si>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</si>
  <si>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</si>
  <si>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</si>
  <si>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</si>
  <si>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</si>
  <si>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</si>
  <si>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</si>
  <si>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</si>
  <si>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</si>
  <si>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</si>
  <si>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</si>
  <si>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</si>
  <si>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</si>
  <si>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</si>
  <si>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</si>
  <si>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</si>
  <si>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</si>
  <si>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</si>
  <si>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</si>
  <si>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</si>
  <si>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</si>
  <si>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</si>
  <si>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</si>
  <si>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</si>
  <si>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</si>
  <si>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</si>
  <si>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</si>
  <si>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</si>
  <si>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</si>
  <si>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</si>
  <si>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</si>
  <si>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</si>
  <si>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</si>
  <si>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</si>
  <si>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</si>
  <si>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</si>
  <si>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</si>
  <si>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</si>
  <si>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</si>
  <si>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</si>
  <si>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</si>
  <si>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</si>
  <si>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</si>
  <si>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</si>
  <si>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</si>
  <si>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</si>
  <si>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</si>
  <si>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</si>
  <si>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</si>
  <si>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</si>
  <si>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</si>
  <si>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</si>
  <si>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</si>
  <si>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</si>
  <si>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</si>
  <si>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</si>
  <si>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</si>
  <si>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</si>
  <si>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</si>
  <si>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</si>
  <si>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</si>
  <si>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</si>
  <si>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</si>
  <si>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</si>
  <si>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</si>
  <si>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</si>
  <si>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</si>
  <si>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</si>
  <si>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</si>
  <si>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</si>
  <si>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</si>
  <si>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</si>
  <si>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</si>
  <si>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</si>
  <si>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</si>
  <si>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</si>
  <si>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</si>
  <si>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</si>
  <si>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</si>
  <si>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</si>
  <si>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</si>
  <si>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</si>
  <si>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</si>
  <si>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</si>
  <si>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</si>
  <si>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</si>
  <si>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</si>
  <si>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</si>
  <si>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</si>
  <si>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</si>
  <si>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</si>
  <si>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</si>
  <si>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</si>
  <si>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</si>
  <si>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</si>
  <si>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</si>
  <si>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</si>
  <si>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</si>
  <si>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</si>
  <si>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</si>
  <si>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</si>
  <si>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</si>
  <si>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</si>
  <si>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</si>
  <si>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</si>
  <si>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</si>
  <si>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</si>
  <si>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</si>
  <si>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</si>
  <si>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</si>
  <si>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</si>
  <si>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</si>
  <si>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</si>
  <si>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</si>
  <si>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</si>
  <si>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</si>
  <si>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</si>
  <si>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</si>
  <si>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</si>
  <si>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</si>
  <si>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</si>
  <si>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</si>
  <si>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</si>
  <si>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</si>
  <si>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</si>
  <si>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</si>
  <si>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</si>
  <si>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</si>
  <si>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</si>
  <si>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</si>
  <si>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</si>
  <si>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</si>
  <si>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</si>
  <si>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</si>
  <si>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</si>
  <si>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</si>
  <si>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</si>
  <si>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</si>
  <si>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</si>
  <si>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</si>
  <si>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</si>
  <si>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</si>
  <si>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</si>
  <si>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</si>
  <si>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</si>
  <si>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</si>
  <si>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</si>
  <si>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</si>
  <si>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</si>
  <si>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</si>
  <si>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</si>
  <si>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</si>
  <si>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</si>
  <si>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</si>
  <si>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</si>
  <si>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</si>
  <si>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</si>
  <si>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</si>
  <si>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</si>
  <si>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</si>
  <si>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</si>
  <si>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</si>
  <si>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</si>
  <si>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</si>
  <si>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</si>
  <si>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</si>
  <si>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</si>
  <si>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</si>
  <si>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</si>
  <si>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</si>
  <si>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</si>
  <si>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</si>
  <si>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</si>
  <si>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</si>
  <si>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</si>
  <si>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</si>
  <si>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</si>
  <si>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</si>
  <si>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</si>
  <si>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</si>
  <si>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</si>
  <si>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</si>
  <si>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</si>
  <si>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</si>
  <si>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</si>
  <si>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</si>
  <si>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</si>
  <si>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</si>
  <si>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</si>
  <si>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</si>
  <si>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</si>
  <si>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</si>
  <si>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</si>
  <si>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</si>
  <si>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</si>
  <si>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</si>
  <si>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</si>
  <si>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</si>
  <si>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</si>
  <si>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</si>
  <si>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</si>
  <si>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</si>
  <si>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</si>
  <si>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</si>
  <si>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</si>
  <si>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</si>
  <si>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</si>
  <si>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</si>
  <si>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</si>
  <si>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</si>
  <si>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</si>
  <si>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</si>
  <si>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</si>
  <si>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</si>
  <si>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</si>
  <si>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</si>
  <si>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</si>
  <si>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</si>
  <si>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</si>
  <si>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</si>
  <si>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</si>
  <si>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</si>
  <si>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</si>
  <si>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</si>
  <si>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</si>
  <si>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</si>
  <si>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</si>
  <si>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</si>
  <si>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</si>
  <si>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</si>
  <si>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</si>
  <si>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</si>
  <si>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</si>
  <si>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</si>
  <si>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</si>
  <si>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</si>
  <si>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</si>
  <si>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</si>
  <si>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</si>
  <si>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</si>
  <si>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</si>
  <si>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</si>
  <si>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</si>
  <si>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</si>
  <si>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</si>
  <si>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</si>
  <si>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</si>
  <si>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</si>
  <si>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</si>
  <si>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</si>
  <si>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</si>
  <si>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</si>
  <si>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</si>
  <si>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</si>
  <si>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</si>
  <si>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</si>
  <si>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</si>
  <si>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</si>
  <si>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</si>
  <si>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</si>
  <si>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</si>
  <si>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</si>
  <si>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</si>
  <si>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</si>
  <si>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</si>
  <si>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</si>
  <si>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</si>
  <si>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</si>
  <si>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</si>
  <si>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</si>
  <si>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</si>
  <si>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</si>
  <si>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</si>
  <si>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</si>
  <si>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</si>
  <si>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</si>
  <si>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</si>
  <si>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</si>
  <si>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</si>
  <si>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</si>
  <si>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</si>
  <si>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</si>
  <si>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</si>
  <si>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</si>
  <si>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</si>
  <si>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</si>
  <si>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</si>
  <si>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</si>
  <si>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</si>
  <si>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</si>
  <si>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</si>
  <si>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</si>
  <si>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</si>
  <si>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</si>
  <si>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</si>
  <si>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</si>
  <si>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</si>
  <si>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</si>
  <si>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</si>
  <si>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</si>
  <si>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</si>
  <si>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</si>
  <si>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</si>
  <si>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</si>
  <si>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</si>
  <si>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</si>
  <si>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</si>
  <si>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</si>
  <si>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</si>
  <si>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</si>
  <si>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</si>
  <si>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</si>
  <si>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</si>
  <si>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</si>
  <si>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</si>
  <si>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</si>
  <si>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</si>
  <si>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</si>
  <si>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</si>
  <si>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</si>
  <si>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</si>
  <si>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</si>
  <si>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</si>
  <si>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</si>
  <si>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</si>
  <si>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</si>
  <si>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</si>
  <si>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</si>
  <si>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</si>
  <si>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</si>
  <si>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</si>
  <si>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</si>
  <si>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</si>
  <si>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</si>
  <si>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</si>
  <si>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</si>
  <si>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</si>
  <si>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</si>
  <si>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</si>
  <si>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</si>
  <si>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</si>
  <si>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</si>
  <si>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</si>
  <si>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</si>
  <si>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</si>
  <si>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</si>
  <si>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</si>
  <si>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</si>
  <si>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</si>
  <si>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</si>
  <si>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</si>
  <si>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</si>
  <si>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</si>
  <si>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</si>
  <si>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</si>
  <si>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</si>
  <si>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</si>
  <si>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</si>
  <si>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</si>
  <si>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</si>
  <si>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</si>
  <si>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</si>
  <si>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</si>
  <si>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</si>
  <si>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</si>
  <si>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</si>
  <si>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</si>
  <si>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</si>
  <si>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</si>
  <si>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</si>
  <si>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</si>
  <si>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</si>
  <si>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</si>
  <si>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</si>
  <si>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</si>
  <si>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</si>
  <si>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</si>
  <si>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</si>
  <si>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</si>
  <si>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</si>
  <si>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</si>
  <si>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</si>
  <si>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</si>
  <si>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</si>
  <si>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</si>
  <si>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</si>
  <si>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</si>
  <si>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</si>
  <si>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</si>
  <si>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</si>
  <si>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</si>
  <si>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</si>
  <si>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</si>
  <si>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</si>
  <si>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</si>
  <si>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</si>
  <si>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</si>
  <si>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</si>
  <si>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</si>
  <si>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</si>
  <si>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</si>
  <si>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</si>
  <si>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</si>
  <si>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</si>
  <si>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</si>
  <si>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</si>
  <si>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</si>
  <si>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</si>
  <si>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</si>
  <si>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</si>
  <si>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</si>
  <si>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</si>
  <si>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</si>
  <si>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</si>
  <si>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</si>
  <si>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</si>
  <si>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</si>
  <si>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</si>
  <si>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</si>
  <si>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</si>
  <si>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</si>
  <si>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</si>
  <si>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</si>
  <si>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</si>
  <si>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</si>
  <si>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</si>
  <si>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</si>
  <si>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</si>
  <si>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</si>
  <si>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</si>
  <si>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</si>
  <si>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</si>
  <si>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</si>
  <si>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</si>
  <si>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</si>
  <si>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</si>
  <si>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</si>
  <si>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</si>
  <si>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</si>
  <si>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</si>
  <si>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</si>
  <si>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</si>
  <si>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</si>
  <si>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</si>
  <si>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</si>
  <si>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</si>
  <si>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</si>
  <si>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</si>
  <si>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</si>
  <si>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</si>
  <si>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</si>
  <si>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</si>
  <si>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</si>
  <si>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</si>
  <si>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</si>
  <si>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</si>
  <si>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</si>
  <si>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</si>
  <si>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</si>
  <si>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</si>
  <si>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</si>
  <si>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</si>
  <si>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</si>
  <si>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</si>
  <si>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</si>
  <si>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</si>
  <si>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</si>
  <si>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</si>
  <si>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</si>
  <si>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</si>
  <si>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</si>
  <si>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</si>
  <si>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</si>
  <si>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</si>
  <si>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</si>
  <si>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</si>
  <si>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</si>
  <si>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</si>
  <si>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</si>
  <si>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</si>
  <si>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</si>
  <si>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</si>
  <si>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</si>
  <si>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</si>
  <si>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</si>
  <si>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</si>
  <si>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</si>
  <si>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</si>
  <si>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</si>
  <si>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</si>
  <si>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</si>
  <si>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</si>
  <si>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</si>
  <si>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</si>
  <si>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</si>
  <si>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</si>
  <si>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</si>
  <si>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</si>
  <si>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</si>
  <si>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</si>
  <si>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</si>
  <si>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</si>
  <si>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</si>
  <si>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</si>
  <si>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</si>
  <si>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</si>
  <si>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</si>
  <si>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</si>
  <si>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</si>
  <si>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</si>
  <si>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</si>
  <si>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</si>
  <si>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</si>
  <si>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</si>
  <si>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</si>
  <si>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</si>
  <si>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</si>
  <si>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</si>
  <si>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</si>
  <si>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</si>
  <si>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</si>
  <si>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</si>
  <si>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</si>
  <si>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</si>
  <si>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</si>
  <si>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</si>
  <si>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</si>
  <si>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</si>
  <si>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</si>
  <si>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</si>
  <si>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</si>
  <si>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</si>
  <si>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</si>
  <si>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</si>
  <si>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</si>
  <si>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</si>
  <si>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</si>
  <si>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</si>
  <si>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</si>
  <si>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</si>
  <si>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</si>
  <si>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</si>
  <si>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</si>
  <si>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</si>
  <si>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</si>
  <si>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</si>
  <si>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</si>
  <si>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</si>
  <si>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</si>
  <si>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</si>
  <si>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</si>
  <si>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</si>
  <si>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</si>
  <si>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</si>
  <si>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</si>
  <si>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</si>
  <si>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</si>
  <si>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</si>
  <si>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</si>
  <si>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</si>
  <si>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</si>
  <si>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</si>
  <si>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</si>
  <si>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</si>
  <si>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</si>
  <si>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</si>
  <si>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</si>
  <si>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</si>
  <si>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</si>
  <si>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</si>
  <si>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</si>
  <si>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</si>
  <si>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</si>
  <si>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</si>
  <si>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</si>
  <si>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</si>
  <si>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</si>
  <si>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</si>
  <si>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</si>
  <si>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</si>
  <si>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</si>
  <si>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</si>
  <si>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</si>
  <si>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</si>
  <si>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</si>
  <si>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</si>
  <si>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</si>
  <si>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</si>
  <si>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</si>
  <si>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</si>
  <si>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</si>
  <si>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</si>
  <si>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</si>
  <si>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</si>
  <si>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</si>
  <si>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</si>
  <si>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</si>
  <si>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</si>
  <si>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</si>
  <si>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</si>
  <si>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</si>
  <si>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</si>
  <si>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</si>
  <si>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</si>
  <si>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</si>
  <si>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</si>
  <si>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</si>
  <si>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</si>
  <si>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</si>
  <si>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</si>
  <si>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</si>
  <si>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</si>
  <si>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</si>
  <si>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</si>
  <si>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</si>
  <si>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</si>
  <si>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</si>
  <si>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</si>
  <si>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</si>
  <si>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</si>
  <si>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</si>
  <si>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</si>
  <si>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</si>
  <si>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</si>
  <si>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</si>
  <si>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</si>
  <si>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</si>
  <si>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</si>
  <si>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</si>
  <si>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</si>
  <si>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</si>
  <si>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</si>
  <si>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</si>
  <si>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</si>
  <si>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</si>
  <si>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</si>
  <si>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</si>
  <si>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</si>
  <si>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</si>
  <si>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</si>
  <si>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</si>
  <si>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</si>
  <si>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</si>
  <si>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</si>
  <si>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</si>
  <si>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</si>
  <si>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</si>
  <si>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</si>
  <si>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</si>
  <si>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</si>
  <si>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</si>
  <si>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</si>
  <si>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</si>
  <si>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</si>
  <si>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</si>
  <si>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</si>
  <si>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</si>
  <si>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</si>
  <si>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</si>
  <si>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</si>
  <si>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</si>
  <si>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</si>
  <si>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</si>
  <si>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</si>
  <si>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</si>
  <si>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</si>
  <si>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</si>
  <si>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</si>
  <si>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</si>
  <si>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</si>
  <si>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</si>
  <si>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</si>
  <si>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</si>
  <si>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</si>
  <si>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</si>
  <si>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</si>
  <si>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</si>
  <si>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</si>
  <si>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</si>
  <si>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</si>
  <si>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</si>
  <si>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</si>
  <si>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</si>
  <si>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</si>
  <si>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</si>
  <si>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</si>
  <si>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</si>
  <si>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</si>
  <si>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</si>
  <si>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</si>
  <si>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</si>
  <si>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</si>
  <si>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</si>
  <si>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</si>
  <si>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</si>
  <si>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</si>
  <si>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</si>
  <si>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</si>
  <si>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</si>
  <si>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</si>
  <si>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</si>
  <si>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</si>
  <si>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</si>
  <si>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</si>
  <si>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</si>
  <si>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</si>
  <si>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</si>
  <si>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</si>
  <si>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</si>
  <si>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</si>
  <si>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</si>
  <si>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</si>
  <si>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</si>
  <si>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</si>
  <si>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</si>
  <si>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</si>
  <si>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</si>
  <si>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</si>
  <si>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</si>
  <si>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</si>
  <si>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</si>
  <si>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</si>
  <si>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</si>
  <si>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</si>
  <si>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</si>
  <si>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</si>
  <si>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</si>
  <si>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</si>
  <si>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</si>
  <si>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</si>
  <si>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</si>
  <si>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</si>
  <si>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</si>
  <si>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</si>
  <si>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</si>
  <si>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</si>
  <si>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</si>
  <si>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</si>
  <si>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</si>
  <si>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</si>
  <si>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</si>
  <si>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</si>
  <si>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</si>
  <si>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</si>
  <si>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</si>
  <si>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</si>
  <si>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</si>
  <si>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</si>
  <si>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</si>
  <si>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</si>
  <si>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</si>
  <si>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</si>
  <si>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</si>
  <si>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</si>
  <si>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</si>
  <si>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</si>
  <si>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</si>
  <si>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</si>
  <si>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</si>
  <si>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</si>
  <si>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</si>
  <si>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</si>
  <si>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</si>
  <si>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</si>
  <si>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</si>
  <si>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</si>
  <si>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</si>
  <si>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</si>
  <si>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</si>
  <si>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</si>
  <si>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</si>
  <si>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</si>
  <si>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</si>
  <si>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</si>
  <si>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</si>
  <si>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</si>
  <si>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</si>
  <si>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</si>
  <si>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</si>
  <si>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</si>
  <si>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</si>
  <si>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</si>
  <si>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</si>
  <si>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</si>
  <si>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</si>
  <si>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</si>
  <si>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</si>
  <si>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</si>
  <si>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</si>
  <si>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</si>
  <si>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</si>
  <si>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</si>
  <si>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</si>
  <si>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</si>
  <si>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</si>
  <si>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</si>
  <si>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</si>
  <si>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</si>
  <si>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</si>
  <si>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</si>
  <si>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</si>
  <si>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</si>
  <si>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</si>
  <si>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</si>
  <si>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</si>
  <si>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</si>
  <si>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</si>
  <si>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</si>
  <si>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</si>
  <si>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</si>
  <si>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</si>
  <si>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</si>
  <si>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</si>
  <si>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</si>
  <si>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</si>
  <si>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</si>
  <si>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</si>
  <si>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</si>
  <si>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</si>
  <si>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</si>
  <si>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</si>
  <si>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</si>
  <si>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</si>
  <si>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</si>
  <si>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</si>
  <si>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</si>
  <si>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</si>
  <si>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</si>
  <si>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</si>
  <si>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</si>
  <si>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</si>
  <si>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</si>
  <si>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</si>
  <si>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</si>
  <si>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</si>
  <si>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</si>
  <si>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</si>
  <si>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</si>
  <si>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</si>
  <si>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</si>
  <si>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</si>
  <si>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</si>
  <si>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</si>
  <si>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</si>
  <si>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</si>
  <si>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</si>
  <si>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</si>
  <si>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</si>
  <si>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</si>
  <si>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</si>
  <si>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</si>
  <si>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</si>
  <si>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</si>
  <si>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</si>
  <si>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</si>
  <si>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</si>
  <si>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</si>
  <si>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</si>
  <si>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</si>
  <si>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</si>
  <si>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</si>
  <si>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</si>
  <si>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</si>
  <si>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</si>
  <si>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</si>
  <si>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</si>
  <si>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</si>
  <si>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</si>
  <si>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</si>
  <si>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</si>
  <si>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</si>
  <si>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</si>
  <si>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</si>
  <si>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</si>
  <si>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</si>
  <si>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</si>
  <si>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</si>
  <si>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</si>
  <si>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</si>
  <si>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</si>
  <si>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</si>
  <si>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</si>
  <si>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</si>
  <si>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</si>
  <si>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</si>
  <si>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</si>
  <si>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</si>
  <si>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</si>
  <si>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</si>
  <si>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</si>
  <si>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</si>
  <si>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</si>
  <si>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</si>
  <si>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</si>
  <si>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</si>
  <si>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</si>
  <si>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</si>
  <si>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</si>
  <si>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</si>
  <si>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</si>
  <si>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</si>
  <si>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</si>
  <si>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</si>
  <si>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</si>
  <si>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</si>
  <si>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</si>
  <si>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</si>
  <si>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</si>
  <si>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</si>
  <si>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</si>
  <si>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</si>
  <si>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</si>
  <si>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</si>
  <si>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</si>
  <si>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</si>
  <si>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</si>
  <si>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</si>
  <si>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</si>
  <si>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</si>
  <si>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</si>
  <si>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</si>
  <si>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</si>
  <si>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</si>
  <si>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</si>
  <si>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</si>
  <si>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</si>
  <si>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</si>
  <si>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</si>
  <si>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</si>
  <si>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</si>
  <si>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</si>
  <si>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</si>
  <si>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</si>
  <si>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</si>
  <si>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</si>
  <si>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</si>
  <si>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</si>
  <si>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</si>
  <si>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</si>
  <si>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</si>
  <si>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</si>
  <si>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</si>
  <si>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</si>
  <si>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</si>
  <si>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</si>
  <si>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</si>
  <si>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</si>
  <si>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</si>
  <si>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</si>
  <si>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</si>
  <si>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</si>
  <si>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</si>
  <si>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</si>
  <si>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</si>
  <si>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</si>
  <si>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</si>
  <si>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</si>
  <si>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</si>
  <si>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</si>
  <si>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</si>
  <si>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</si>
  <si>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</si>
  <si>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</si>
  <si>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</si>
  <si>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</si>
  <si>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</si>
  <si>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</si>
  <si>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</si>
  <si>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</si>
  <si>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</si>
  <si>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</si>
  <si>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</si>
  <si>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</si>
  <si>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</si>
  <si>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</si>
  <si>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</si>
  <si>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</si>
  <si>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</si>
  <si>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</si>
  <si>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</si>
  <si>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</si>
  <si>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</si>
  <si>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</si>
  <si>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</si>
  <si>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</si>
  <si>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</si>
  <si>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</si>
  <si>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</si>
  <si>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</si>
  <si>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</si>
  <si>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</si>
  <si>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</si>
  <si>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</si>
  <si>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</si>
  <si>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</si>
  <si>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</si>
  <si>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</si>
  <si>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</si>
  <si>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</si>
  <si>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</si>
  <si>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</si>
  <si>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</si>
  <si>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</si>
  <si>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</si>
  <si>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</si>
  <si>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</si>
  <si>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</si>
  <si>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</si>
  <si>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</si>
  <si>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</si>
  <si>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</si>
  <si>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</si>
  <si>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</si>
  <si>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</si>
  <si>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</si>
  <si>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</si>
  <si>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</si>
  <si>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</si>
  <si>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</si>
  <si>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</si>
  <si>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</si>
  <si>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</si>
  <si>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</si>
  <si>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</si>
  <si>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</si>
  <si>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</si>
  <si>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</si>
  <si>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</si>
  <si>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</si>
  <si>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</si>
  <si>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</si>
  <si>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</si>
  <si>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</si>
  <si>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</si>
  <si>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</si>
  <si>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</si>
  <si>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</si>
  <si>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</si>
  <si>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</si>
  <si>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</si>
  <si>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</si>
  <si>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</si>
  <si>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</si>
  <si>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</si>
  <si>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</si>
  <si>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</si>
  <si>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</si>
  <si>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</si>
  <si>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</si>
  <si>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</si>
  <si>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</si>
  <si>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</si>
  <si>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</si>
  <si>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</si>
  <si>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</si>
  <si>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</si>
  <si>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</si>
  <si>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</si>
  <si>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</si>
  <si>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</si>
  <si>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</si>
  <si>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</si>
  <si>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</si>
  <si>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</si>
  <si>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</si>
  <si>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</si>
  <si>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</si>
  <si>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</si>
  <si>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</si>
  <si>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</si>
  <si>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</si>
  <si>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</si>
  <si>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</si>
  <si>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</si>
  <si>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</si>
  <si>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</si>
  <si>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</si>
  <si>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</si>
  <si>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</si>
  <si>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</si>
  <si>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</si>
  <si>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</si>
  <si>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</si>
  <si>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</si>
  <si>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</si>
  <si>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</si>
  <si>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</si>
  <si>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</si>
  <si>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</si>
  <si>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</si>
  <si>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</si>
  <si>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</si>
  <si>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</si>
  <si>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</si>
  <si>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</si>
  <si>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</si>
  <si>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</si>
  <si>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</si>
  <si>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</si>
  <si>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</si>
  <si>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</si>
  <si>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</si>
  <si>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</si>
  <si>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</si>
  <si>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</si>
  <si>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</si>
  <si>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</si>
  <si>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</si>
  <si>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</si>
  <si>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</si>
  <si>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</si>
  <si>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</si>
  <si>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</si>
  <si>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</si>
  <si>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</si>
  <si>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</si>
  <si>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</si>
  <si>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</si>
  <si>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</si>
  <si>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</si>
  <si>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</si>
  <si>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</si>
  <si>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</si>
  <si>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</si>
  <si>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</si>
  <si>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</si>
  <si>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</si>
  <si>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</si>
  <si>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</si>
  <si>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</si>
  <si>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</si>
  <si>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</si>
  <si>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</si>
  <si>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</si>
  <si>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</si>
  <si>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</si>
  <si>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</si>
  <si>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</si>
  <si>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</si>
  <si>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</si>
  <si>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</si>
  <si>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</si>
  <si>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</si>
  <si>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</si>
  <si>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</si>
  <si>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</si>
  <si>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</si>
  <si>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</si>
  <si>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</si>
  <si>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</si>
  <si>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</si>
  <si>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</si>
  <si>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</si>
  <si>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</si>
  <si>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</si>
  <si>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</si>
  <si>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</si>
  <si>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</si>
  <si>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</si>
  <si>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</si>
  <si>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</si>
  <si>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</si>
  <si>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</si>
  <si>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</si>
  <si>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</si>
  <si>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</si>
  <si>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</si>
  <si>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</si>
  <si>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</si>
  <si>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</si>
  <si>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</si>
  <si>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</si>
  <si>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</si>
  <si>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</si>
  <si>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</si>
  <si>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</si>
  <si>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</si>
  <si>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</si>
  <si>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</si>
  <si>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</si>
  <si>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</si>
  <si>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</si>
  <si>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</si>
  <si>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</si>
  <si>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</si>
  <si>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</si>
  <si>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</si>
  <si>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</si>
  <si>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</si>
  <si>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</si>
  <si>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</si>
  <si>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</si>
  <si>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</si>
  <si>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</si>
  <si>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</si>
  <si>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</si>
  <si>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</si>
  <si>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</si>
  <si>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</si>
  <si>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</si>
  <si>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</si>
  <si>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</si>
  <si>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</si>
  <si>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</si>
  <si>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</si>
  <si>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</si>
  <si>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</si>
  <si>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</si>
  <si>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</si>
  <si>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</si>
  <si>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</si>
  <si>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</si>
  <si>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</si>
  <si>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</si>
  <si>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</si>
  <si>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</si>
  <si>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</si>
  <si>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</si>
  <si>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</si>
  <si>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</si>
  <si>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</si>
  <si>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</si>
  <si>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</si>
  <si>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</si>
  <si>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</si>
  <si>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</si>
  <si>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</si>
  <si>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</si>
  <si>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</si>
  <si>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</si>
  <si>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</si>
  <si>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</si>
  <si>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</si>
  <si>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</si>
  <si>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</si>
  <si>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</si>
  <si>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</si>
  <si>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</si>
  <si>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</si>
  <si>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</si>
  <si>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</si>
  <si>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</si>
  <si>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</si>
  <si>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</si>
  <si>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</si>
  <si>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</si>
  <si>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</si>
  <si>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</si>
  <si>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</si>
  <si>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</si>
  <si>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</si>
  <si>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</si>
  <si>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</si>
  <si>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</si>
  <si>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</si>
  <si>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</si>
  <si>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</si>
  <si>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</si>
  <si>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</si>
  <si>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</si>
  <si>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</si>
  <si>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</si>
  <si>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</si>
  <si>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</si>
  <si>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</si>
  <si>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</si>
  <si>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</si>
  <si>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</si>
  <si>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</si>
  <si>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</si>
  <si>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</si>
  <si>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</si>
  <si>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</si>
  <si>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</si>
  <si>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</si>
  <si>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</si>
  <si>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</si>
  <si>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</si>
  <si>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</si>
  <si>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</si>
  <si>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</si>
  <si>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</si>
  <si>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</si>
  <si>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</si>
  <si>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</si>
  <si>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</si>
  <si>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</si>
  <si>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</si>
  <si>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</si>
  <si>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</si>
  <si>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</si>
  <si>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</si>
  <si>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</si>
  <si>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</si>
  <si>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</si>
  <si>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</si>
  <si>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</si>
  <si>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</si>
  <si>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</si>
  <si>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</si>
  <si>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</si>
  <si>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</si>
  <si>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</si>
  <si>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</si>
  <si>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</si>
  <si>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</si>
  <si>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</si>
  <si>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</si>
  <si>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</si>
  <si>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</si>
  <si>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</si>
  <si>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</si>
  <si>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</si>
  <si>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</si>
  <si>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</si>
  <si>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</si>
  <si>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</si>
  <si>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</si>
  <si>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</si>
  <si>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</si>
  <si>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</si>
  <si>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</si>
  <si>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</si>
  <si>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</si>
  <si>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</si>
  <si>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</si>
  <si>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</si>
  <si>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</si>
  <si>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</si>
  <si>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</si>
  <si>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</si>
  <si>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</si>
  <si>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</si>
  <si>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</si>
  <si>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</si>
  <si>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</si>
  <si>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</si>
  <si>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</si>
  <si>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</si>
  <si>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</si>
  <si>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</si>
  <si>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</si>
  <si>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</si>
  <si>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</si>
  <si>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</si>
  <si>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</si>
  <si>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</si>
  <si>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</si>
  <si>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</si>
  <si>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</si>
  <si>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</si>
  <si>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</si>
  <si>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</si>
  <si>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</si>
  <si>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</si>
  <si>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</si>
  <si>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</si>
  <si>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</si>
  <si>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</si>
  <si>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</si>
  <si>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</si>
  <si>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</si>
  <si>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</si>
  <si>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</si>
  <si>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</si>
  <si>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</si>
  <si>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</si>
  <si>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</si>
  <si>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</si>
  <si>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</si>
  <si>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</si>
  <si>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</si>
  <si>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</si>
  <si>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</si>
  <si>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</si>
  <si>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</si>
  <si>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</si>
  <si>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</si>
  <si>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</si>
  <si>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</si>
  <si>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</si>
  <si>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</si>
  <si>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</si>
  <si>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</si>
  <si>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</si>
  <si>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</si>
  <si>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</si>
  <si>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</si>
  <si>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</si>
  <si>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</si>
  <si>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</si>
  <si>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</si>
  <si>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</si>
  <si>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</si>
  <si>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</si>
  <si>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</si>
  <si>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</si>
  <si>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</si>
  <si>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</si>
  <si>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</si>
  <si>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</si>
  <si>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</si>
  <si>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</si>
  <si>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</si>
  <si>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</si>
  <si>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</si>
  <si>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</si>
  <si>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</si>
  <si>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</si>
  <si>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</si>
  <si>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</si>
  <si>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</si>
  <si>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</si>
  <si>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</si>
  <si>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</si>
  <si>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</si>
  <si>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</si>
  <si>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</si>
  <si>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</si>
  <si>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</si>
  <si>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</si>
  <si>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</si>
  <si>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</si>
  <si>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</si>
  <si>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</si>
  <si>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</si>
  <si>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</si>
  <si>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</si>
  <si>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</si>
  <si>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</si>
  <si>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</si>
  <si>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</si>
  <si>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</si>
  <si>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</si>
  <si>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</si>
  <si>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</si>
  <si>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</si>
  <si>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</si>
  <si>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</si>
  <si>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</si>
  <si>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</si>
  <si>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</si>
  <si>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</si>
  <si>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</si>
  <si>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</si>
  <si>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</si>
  <si>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</si>
  <si>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</si>
  <si>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</si>
  <si>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</si>
  <si>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</si>
  <si>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</si>
  <si>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</si>
  <si>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</si>
  <si>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</si>
  <si>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</si>
  <si>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</si>
  <si>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</si>
  <si>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</si>
  <si>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</si>
  <si>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</si>
  <si>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</si>
  <si>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</si>
  <si>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</si>
  <si>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</si>
  <si>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</si>
  <si>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</si>
  <si>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</si>
  <si>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</si>
  <si>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</si>
  <si>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</si>
  <si>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</si>
  <si>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</si>
  <si>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</si>
  <si>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</si>
  <si>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</si>
  <si>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</si>
  <si>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</si>
  <si>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</si>
  <si>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</si>
  <si>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</si>
  <si>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</si>
  <si>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</si>
  <si>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</si>
  <si>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</si>
  <si>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</si>
  <si>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</si>
  <si>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</si>
  <si>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</si>
  <si>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</si>
  <si>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</si>
  <si>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</si>
  <si>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</si>
  <si>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</si>
  <si>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</si>
  <si>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</si>
  <si>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</si>
  <si>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</si>
  <si>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</si>
  <si>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</si>
  <si>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</si>
  <si>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</si>
  <si>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</si>
  <si>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</si>
  <si>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</si>
  <si>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</si>
  <si>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</si>
  <si>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</si>
  <si>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</si>
  <si>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</si>
  <si>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</si>
  <si>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</si>
  <si>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</si>
  <si>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</si>
  <si>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</si>
  <si>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</si>
  <si>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</si>
  <si>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</si>
  <si>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</si>
  <si>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</si>
  <si>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</si>
  <si>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</si>
  <si>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</si>
  <si>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</si>
  <si>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</si>
  <si>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</si>
  <si>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</si>
  <si>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</si>
  <si>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</si>
  <si>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</si>
  <si>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</si>
  <si>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</si>
  <si>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</si>
  <si>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</si>
  <si>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</si>
  <si>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</si>
  <si>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</si>
  <si>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</si>
  <si>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</si>
  <si>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</si>
  <si>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</si>
  <si>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</si>
  <si>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</si>
  <si>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</si>
  <si>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</si>
  <si>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</si>
  <si>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</si>
  <si>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</si>
  <si>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</si>
  <si>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</si>
  <si>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</si>
  <si>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</si>
  <si>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</si>
  <si>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</si>
  <si>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</si>
  <si>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</si>
  <si>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</si>
  <si>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</si>
  <si>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</si>
  <si>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</si>
  <si>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</si>
  <si>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</si>
  <si>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</si>
  <si>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</si>
  <si>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</si>
  <si>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</si>
  <si>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</si>
  <si>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</si>
  <si>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</si>
  <si>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</si>
  <si>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</si>
  <si>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</si>
  <si>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</si>
  <si>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</si>
  <si>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</si>
  <si>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</si>
  <si>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</si>
  <si>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</si>
  <si>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</si>
  <si>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</si>
  <si>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</si>
  <si>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</si>
  <si>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</si>
  <si>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</si>
  <si>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</si>
  <si>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</si>
  <si>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</si>
  <si>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</si>
  <si>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</si>
  <si>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</si>
  <si>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</si>
  <si>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</si>
  <si>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</si>
  <si>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</si>
  <si>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</si>
  <si>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</si>
  <si>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</si>
  <si>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</si>
  <si>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</si>
  <si>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</si>
  <si>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</si>
  <si>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</si>
  <si>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</si>
  <si>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</si>
  <si>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</si>
  <si>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</si>
  <si>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</si>
  <si>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</si>
  <si>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</si>
  <si>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</si>
  <si>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</si>
  <si>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</si>
  <si>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</si>
  <si>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</si>
  <si>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</si>
  <si>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</si>
  <si>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</si>
  <si>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</si>
  <si>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</si>
  <si>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</si>
  <si>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</si>
  <si>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</si>
  <si>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</si>
  <si>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</si>
  <si>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</si>
  <si>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</si>
  <si>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</si>
  <si>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</si>
  <si>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</si>
  <si>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</si>
  <si>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</si>
  <si>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</si>
  <si>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</si>
  <si>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</si>
  <si>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</si>
  <si>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</si>
  <si>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</si>
  <si>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</si>
  <si>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</si>
  <si>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</si>
  <si>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</si>
  <si>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</si>
  <si>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</si>
  <si>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</si>
  <si>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</si>
  <si>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</si>
  <si>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</si>
  <si>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</si>
  <si>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</si>
  <si>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</si>
  <si>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</si>
  <si>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</si>
  <si>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</si>
  <si>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</si>
  <si>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</si>
  <si>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</si>
  <si>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</si>
  <si>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</si>
  <si>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</si>
  <si>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</si>
  <si>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</si>
  <si>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</si>
  <si>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</si>
  <si>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</si>
  <si>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</si>
  <si>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</si>
  <si>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</si>
  <si>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</si>
  <si>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</si>
  <si>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</si>
  <si>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</si>
  <si>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</si>
  <si>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</si>
  <si>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</si>
  <si>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</si>
  <si>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</si>
  <si>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</si>
  <si>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</si>
  <si>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</si>
  <si>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</si>
  <si>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</si>
  <si>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</si>
  <si>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</si>
  <si>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</si>
  <si>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</si>
  <si>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</si>
  <si>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</si>
  <si>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</si>
  <si>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</si>
  <si>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</si>
  <si>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</si>
  <si>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</si>
  <si>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</si>
  <si>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</si>
  <si>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</si>
  <si>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</si>
  <si>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</si>
  <si>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</si>
  <si>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</si>
  <si>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</si>
  <si>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</si>
  <si>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</si>
  <si>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</si>
  <si>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</si>
  <si>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</si>
  <si>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</si>
  <si>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</si>
  <si>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</si>
  <si>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</si>
  <si>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</si>
  <si>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</si>
  <si>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</si>
  <si>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</si>
  <si>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</si>
  <si>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</si>
  <si>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</si>
  <si>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</si>
  <si>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</si>
  <si>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</si>
  <si>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</si>
  <si>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</si>
  <si>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</si>
  <si>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</si>
  <si>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</si>
  <si>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</si>
  <si>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</si>
  <si>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</si>
  <si>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</si>
  <si>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</si>
  <si>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</si>
  <si>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</si>
  <si>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</si>
  <si>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</si>
  <si>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</si>
  <si>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</si>
  <si>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</si>
  <si>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</si>
  <si>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</si>
  <si>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</si>
  <si>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</si>
  <si>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</si>
  <si>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</si>
  <si>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</si>
  <si>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</si>
  <si>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</si>
  <si>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</si>
  <si>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</si>
  <si>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</si>
  <si>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</si>
  <si>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</si>
  <si>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</si>
  <si>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</si>
  <si>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</si>
  <si>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</si>
  <si>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</si>
  <si>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</si>
  <si>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</si>
  <si>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</si>
  <si>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</si>
  <si>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</si>
  <si>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</si>
  <si>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</si>
  <si>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</si>
  <si>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</si>
  <si>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</si>
  <si>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</si>
  <si>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</si>
  <si>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</si>
  <si>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</si>
  <si>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</si>
  <si>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</si>
  <si>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</si>
  <si>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</si>
  <si>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</si>
  <si>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</si>
  <si>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</si>
  <si>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</si>
  <si>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</si>
  <si>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</si>
  <si>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</si>
  <si>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</si>
  <si>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</si>
  <si>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</si>
  <si>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</si>
  <si>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</si>
  <si>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</si>
  <si>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</si>
  <si>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</si>
  <si>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</si>
  <si>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</si>
  <si>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</si>
  <si>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</si>
  <si>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</si>
  <si>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</si>
  <si>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</si>
  <si>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</si>
  <si>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</si>
  <si>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</si>
  <si>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</si>
  <si>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</si>
  <si>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</si>
  <si>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</si>
  <si>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</si>
  <si>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</si>
  <si>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</si>
  <si>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</si>
  <si>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</si>
  <si>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</si>
  <si>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</si>
  <si>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</si>
  <si>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</si>
  <si>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</si>
  <si>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</si>
  <si>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</si>
  <si>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</si>
  <si>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</si>
  <si>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</si>
  <si>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</si>
  <si>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</si>
  <si>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</si>
  <si>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</si>
  <si>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</si>
  <si>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</si>
  <si>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</si>
  <si>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</si>
  <si>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</si>
  <si>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</si>
  <si>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</si>
  <si>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</si>
  <si>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</si>
  <si>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</si>
  <si>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</si>
  <si>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</si>
  <si>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</si>
  <si>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</si>
  <si>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</si>
  <si>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</si>
  <si>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</si>
  <si>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</si>
  <si>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</si>
  <si>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</si>
  <si>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</si>
  <si>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</si>
  <si>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</si>
  <si>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</si>
  <si>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</si>
  <si>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</si>
  <si>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</si>
  <si>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</si>
  <si>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</si>
  <si>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</si>
  <si>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</si>
  <si>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</si>
  <si>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</si>
  <si>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</si>
  <si>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</si>
  <si>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</si>
  <si>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</si>
  <si>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</si>
  <si>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</si>
  <si>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</si>
  <si>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</si>
  <si>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</si>
  <si>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</si>
  <si>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</si>
  <si>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</si>
  <si>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</si>
  <si>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</si>
  <si>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</si>
  <si>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</si>
  <si>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</si>
  <si>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</si>
  <si>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</si>
  <si>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</si>
  <si>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</si>
  <si>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</si>
  <si>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</si>
  <si>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</si>
  <si>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</si>
  <si>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</si>
  <si>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</si>
  <si>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</si>
  <si>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</si>
  <si>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</si>
  <si>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</si>
  <si>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</si>
  <si>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</si>
  <si>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</si>
  <si>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</si>
  <si>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</si>
  <si>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</si>
  <si>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</si>
  <si>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</si>
  <si>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</si>
  <si>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</si>
  <si>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</si>
  <si>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</si>
  <si>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</si>
  <si>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</si>
  <si>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</si>
  <si>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</si>
  <si>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</si>
  <si>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</si>
  <si>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</si>
  <si>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</si>
  <si>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</si>
  <si>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</si>
  <si>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</si>
  <si>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</si>
  <si>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</si>
  <si>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</si>
  <si>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</si>
  <si>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</si>
  <si>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</si>
  <si>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</si>
  <si>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</si>
  <si>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</si>
  <si>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</si>
  <si>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</si>
  <si>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</si>
  <si>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</si>
  <si>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</si>
  <si>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</si>
  <si>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</si>
  <si>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</si>
  <si>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</si>
  <si>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</si>
  <si>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</si>
  <si>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</si>
  <si>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</si>
  <si>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</si>
  <si>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</si>
  <si>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</si>
  <si>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</si>
  <si>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</si>
  <si>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</si>
  <si>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</si>
  <si>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</si>
  <si>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</si>
  <si>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</si>
  <si>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</si>
  <si>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</si>
  <si>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</si>
  <si>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</si>
  <si>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</si>
  <si>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</si>
  <si>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</si>
  <si>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</si>
  <si>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</si>
  <si>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</si>
  <si>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</si>
  <si>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</si>
  <si>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</si>
  <si>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</si>
  <si>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</si>
  <si>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</si>
  <si>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</si>
  <si>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</si>
  <si>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</si>
  <si>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</si>
  <si>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</si>
  <si>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</si>
  <si>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</si>
  <si>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</si>
  <si>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</si>
  <si>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</si>
  <si>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</si>
  <si>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</si>
  <si>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</si>
  <si>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</si>
  <si>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</si>
  <si>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</si>
  <si>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</si>
  <si>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</si>
  <si>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</si>
  <si>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</si>
  <si>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</si>
  <si>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</si>
  <si>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</si>
  <si>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</si>
  <si>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</si>
  <si>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</si>
  <si>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</si>
  <si>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</si>
  <si>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</si>
  <si>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</si>
  <si>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</si>
  <si>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</si>
  <si>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</si>
  <si>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</si>
  <si>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</si>
  <si>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</si>
  <si>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</si>
  <si>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</si>
  <si>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</si>
  <si>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</si>
  <si>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</si>
  <si>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</si>
  <si>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</si>
  <si>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</si>
  <si>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</si>
  <si>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</si>
  <si>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</si>
  <si>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</si>
  <si>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</si>
  <si>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</si>
  <si>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</si>
  <si>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</si>
  <si>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</si>
  <si>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</si>
  <si>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</si>
  <si>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</si>
  <si>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</si>
  <si>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</si>
  <si>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</si>
  <si>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</si>
  <si>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</si>
  <si>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</si>
  <si>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</si>
  <si>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</si>
  <si>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</si>
  <si>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</si>
  <si>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</si>
  <si>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</si>
  <si>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</si>
  <si>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</si>
  <si>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</si>
  <si>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</si>
  <si>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</si>
  <si>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</si>
  <si>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</si>
  <si>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</si>
  <si>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</si>
  <si>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</si>
  <si>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</si>
  <si>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</si>
  <si>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</si>
  <si>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</si>
  <si>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</si>
  <si>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</si>
  <si>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</si>
  <si>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</si>
  <si>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</si>
  <si>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</si>
  <si>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</si>
  <si>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</si>
  <si>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</si>
  <si>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</si>
  <si>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</si>
  <si>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</si>
  <si>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</si>
  <si>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</si>
  <si>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</si>
  <si>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</si>
  <si>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</si>
  <si>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</si>
  <si>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</si>
  <si>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</si>
  <si>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</si>
  <si>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</si>
  <si>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</si>
  <si>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</si>
  <si>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</si>
  <si>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</si>
  <si>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</si>
  <si>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</si>
  <si>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</si>
  <si>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</si>
  <si>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</si>
  <si>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</si>
  <si>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</si>
  <si>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</si>
  <si>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</si>
  <si>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</si>
  <si>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</si>
  <si>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</si>
  <si>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</si>
  <si>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</si>
  <si>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</si>
  <si>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</si>
  <si>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</si>
  <si>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</si>
  <si>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</si>
  <si>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</si>
  <si>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</si>
  <si>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</si>
  <si>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</si>
  <si>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</si>
  <si>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</si>
  <si>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</si>
  <si>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</si>
  <si>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</si>
  <si>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</si>
  <si>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</si>
  <si>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</si>
  <si>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</si>
  <si>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</si>
  <si>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</si>
  <si>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</si>
  <si>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</si>
  <si>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</si>
  <si>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</si>
  <si>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</si>
  <si>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</si>
  <si>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</si>
  <si>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</si>
  <si>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</si>
  <si>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</si>
  <si>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</si>
  <si>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</si>
  <si>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</si>
  <si>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</si>
  <si>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</si>
  <si>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</si>
  <si>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</si>
  <si>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</si>
  <si>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</si>
  <si>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</si>
  <si>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</si>
  <si>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</si>
  <si>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</si>
  <si>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</si>
  <si>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</si>
  <si>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</si>
  <si>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</si>
  <si>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</si>
  <si>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</si>
  <si>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</si>
  <si>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</si>
  <si>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</si>
  <si>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</si>
  <si>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</si>
  <si>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</si>
  <si>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</si>
  <si>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</si>
  <si>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</si>
  <si>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</si>
  <si>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</si>
  <si>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</si>
  <si>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</si>
  <si>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</si>
  <si>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</si>
  <si>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</si>
  <si>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</si>
  <si>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</si>
  <si>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</si>
  <si>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</si>
  <si>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</si>
  <si>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</si>
  <si>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</si>
  <si>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</si>
  <si>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</si>
  <si>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</si>
  <si>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</si>
  <si>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</si>
  <si>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</si>
  <si>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</si>
  <si>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</si>
  <si>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</si>
  <si>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</si>
  <si>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</si>
  <si>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</si>
  <si>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</si>
  <si>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</si>
  <si>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</si>
  <si>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</si>
  <si>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</si>
  <si>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</si>
  <si>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</si>
  <si>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</si>
  <si>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</si>
  <si>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</si>
  <si>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</si>
  <si>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</si>
  <si>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</si>
  <si>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</si>
  <si>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</si>
  <si>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</si>
  <si>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</si>
  <si>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</si>
  <si>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</si>
  <si>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</si>
  <si>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</si>
  <si>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</si>
  <si>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</si>
  <si>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</si>
  <si>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</si>
  <si>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</si>
  <si>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</si>
  <si>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</si>
  <si>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</si>
  <si>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</si>
  <si>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</si>
  <si>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</si>
  <si>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</si>
  <si>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</si>
  <si>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</si>
  <si>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</si>
  <si>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</si>
  <si>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</si>
  <si>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</si>
  <si>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</si>
  <si>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</si>
  <si>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</si>
  <si>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</si>
  <si>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</si>
  <si>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</si>
  <si>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</si>
  <si>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</si>
  <si>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</si>
  <si>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</si>
  <si>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</si>
  <si>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</si>
  <si>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</si>
  <si>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</si>
  <si>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</si>
  <si>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</si>
  <si>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</si>
  <si>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</si>
  <si>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</si>
  <si>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</si>
  <si>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</si>
  <si>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</si>
  <si>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</si>
  <si>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</si>
  <si>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</si>
  <si>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</si>
  <si>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</si>
  <si>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</si>
  <si>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</si>
  <si>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</si>
  <si>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</si>
  <si>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</si>
  <si>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</si>
  <si>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</si>
  <si>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</si>
  <si>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</si>
  <si>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</si>
  <si>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</si>
  <si>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</si>
  <si>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</si>
  <si>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</si>
  <si>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</si>
  <si>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</si>
  <si>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</si>
  <si>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</si>
  <si>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</si>
  <si>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</si>
  <si>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</si>
  <si>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</si>
  <si>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</si>
  <si>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</si>
  <si>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</si>
  <si>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</si>
  <si>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</si>
  <si>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</si>
  <si>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</si>
  <si>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</si>
  <si>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</si>
  <si>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</si>
  <si>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</si>
  <si>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</si>
  <si>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</si>
  <si>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</si>
  <si>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</si>
  <si>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</si>
  <si>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</si>
  <si>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</si>
  <si>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</si>
  <si>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</si>
  <si>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</si>
  <si>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</si>
  <si>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</si>
  <si>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</si>
  <si>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</si>
  <si>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</si>
  <si>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</si>
  <si>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</si>
  <si>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</si>
  <si>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</si>
  <si>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</si>
  <si>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</si>
  <si>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</si>
  <si>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</si>
  <si>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</si>
  <si>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</si>
  <si>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</si>
  <si>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</si>
  <si>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</si>
  <si>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</si>
  <si>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</si>
  <si>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</si>
  <si>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</si>
  <si>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</si>
  <si>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</si>
  <si>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</si>
  <si>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</si>
  <si>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</si>
  <si>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</si>
  <si>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</si>
  <si>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</si>
  <si>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</si>
  <si>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</si>
  <si>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</si>
  <si>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</si>
  <si>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</si>
  <si>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</si>
  <si>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</si>
  <si>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</si>
  <si>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</si>
  <si>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</si>
  <si>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</si>
  <si>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</si>
  <si>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</si>
  <si>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</si>
  <si>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</si>
  <si>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</si>
  <si>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</si>
  <si>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</si>
  <si>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</si>
  <si>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</si>
  <si>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</si>
  <si>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</si>
  <si>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</si>
  <si>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</si>
  <si>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</si>
  <si>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</si>
  <si>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</si>
  <si>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</si>
  <si>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</si>
  <si>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</si>
  <si>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</si>
  <si>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</si>
  <si>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</si>
  <si>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</si>
  <si>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</si>
  <si>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</si>
  <si>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</si>
  <si>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</si>
  <si>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</si>
  <si>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</si>
  <si>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</si>
  <si>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</si>
  <si>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</si>
  <si>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</si>
  <si>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</si>
  <si>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</si>
  <si>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</si>
  <si>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</si>
  <si>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</si>
  <si>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</si>
  <si>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</si>
  <si>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</si>
  <si>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</si>
  <si>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</si>
  <si>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</si>
  <si>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</si>
  <si>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</si>
  <si>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</si>
  <si>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</si>
  <si>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</si>
  <si>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</si>
  <si>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</si>
  <si>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</si>
  <si>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</si>
  <si>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</si>
  <si>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</si>
  <si>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</si>
  <si>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</si>
  <si>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</si>
  <si>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</si>
  <si>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</si>
  <si>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</si>
  <si>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</si>
  <si>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</si>
  <si>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</si>
  <si>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</si>
  <si>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</si>
  <si>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</si>
  <si>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</si>
  <si>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</si>
  <si>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</si>
  <si>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</si>
  <si>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</si>
  <si>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</si>
  <si>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</si>
  <si>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</si>
  <si>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</si>
  <si>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</si>
  <si>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</si>
  <si>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</si>
  <si>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</si>
  <si>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</si>
  <si>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</si>
  <si>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</si>
  <si>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</si>
  <si>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</si>
  <si>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</si>
  <si>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</si>
  <si>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</si>
  <si>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</si>
  <si>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</si>
  <si>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</si>
  <si>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</si>
  <si>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</si>
  <si>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</si>
  <si>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</si>
  <si>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</si>
  <si>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</si>
  <si>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</si>
  <si>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</si>
  <si>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</si>
  <si>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</si>
  <si>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</si>
  <si>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</si>
  <si>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</si>
  <si>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</si>
  <si>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</si>
  <si>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</si>
  <si>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</si>
  <si>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</si>
  <si>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</si>
  <si>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</si>
  <si>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</si>
  <si>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</si>
  <si>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</si>
  <si>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</si>
  <si>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</si>
  <si>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</si>
  <si>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</si>
  <si>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</si>
  <si>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</si>
  <si>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</si>
  <si>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</si>
  <si>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</si>
  <si>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</si>
  <si>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</si>
  <si>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</si>
  <si>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</si>
  <si>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</si>
  <si>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</si>
  <si>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</si>
  <si>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</si>
  <si>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</si>
  <si>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</si>
  <si>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</si>
  <si>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</si>
  <si>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</si>
  <si>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</si>
  <si>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</si>
  <si>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</si>
  <si>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</si>
  <si>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</si>
  <si>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</si>
  <si>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</si>
  <si>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</si>
  <si>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</si>
  <si>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</si>
  <si>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</si>
  <si>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</si>
  <si>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</si>
  <si>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</si>
  <si>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</si>
  <si>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</si>
  <si>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</si>
  <si>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</si>
  <si>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</si>
  <si>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</si>
  <si>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</si>
  <si>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</si>
  <si>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</si>
  <si>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</si>
  <si>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</si>
  <si>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</si>
  <si>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</si>
  <si>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</si>
  <si>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</si>
  <si>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</si>
  <si>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</si>
  <si>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</si>
  <si>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</si>
  <si>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</si>
  <si>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</si>
  <si>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</si>
  <si>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</si>
  <si>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</si>
  <si>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</si>
  <si>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</si>
  <si>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</si>
  <si>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</si>
  <si>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</si>
  <si>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</si>
  <si>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</si>
  <si>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</si>
  <si>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</si>
  <si>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</si>
  <si>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</si>
  <si>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</si>
  <si>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</si>
  <si>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</si>
  <si>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</si>
  <si>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</si>
  <si>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</si>
  <si>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</si>
  <si>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</si>
  <si>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</si>
  <si>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</si>
  <si>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</si>
  <si>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</si>
  <si>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</si>
  <si>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</si>
  <si>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</si>
  <si>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</si>
  <si>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</si>
  <si>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</si>
  <si>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</si>
  <si>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</si>
  <si>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</si>
  <si>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</si>
  <si>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</si>
  <si>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</si>
  <si>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</si>
  <si>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</si>
  <si>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</si>
  <si>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</si>
  <si>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</si>
  <si>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</si>
  <si>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</si>
  <si>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</si>
  <si>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</si>
  <si>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</si>
  <si>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</si>
  <si>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</si>
  <si>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</si>
  <si>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</si>
  <si>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</si>
  <si>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</si>
  <si>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</si>
  <si>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</si>
  <si>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</si>
  <si>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</si>
  <si>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</si>
  <si>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</si>
  <si>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</si>
  <si>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</si>
  <si>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</si>
  <si>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</si>
  <si>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</si>
  <si>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</si>
  <si>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</si>
  <si>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</si>
  <si>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</si>
  <si>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</si>
  <si>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</si>
  <si>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</si>
  <si>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</si>
  <si>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</si>
  <si>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</si>
  <si>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</si>
  <si>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</si>
  <si>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</si>
  <si>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</si>
  <si>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</si>
  <si>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</si>
  <si>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</si>
  <si>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</si>
  <si>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</si>
  <si>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</si>
  <si>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</si>
  <si>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</si>
  <si>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</si>
  <si>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</si>
  <si>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</si>
  <si>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</si>
  <si>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</si>
  <si>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</si>
  <si>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</si>
  <si>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</si>
  <si>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</si>
  <si>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</si>
  <si>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</si>
  <si>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</si>
  <si>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</si>
  <si>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</si>
  <si>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</si>
  <si>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</si>
  <si>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</si>
  <si>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</si>
  <si>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</si>
  <si>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</si>
  <si>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</si>
  <si>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</si>
  <si>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</si>
  <si>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</si>
  <si>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</si>
  <si>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</si>
  <si>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</si>
  <si>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</si>
  <si>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</si>
  <si>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</si>
  <si>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</si>
  <si>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</si>
  <si>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</si>
  <si>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</si>
  <si>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</si>
  <si>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</si>
  <si>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</si>
  <si>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</si>
  <si>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</si>
  <si>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</si>
  <si>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</si>
  <si>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</si>
  <si>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</si>
  <si>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</si>
  <si>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</si>
  <si>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</si>
  <si>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</si>
  <si>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</si>
  <si>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</si>
  <si>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</si>
  <si>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</si>
  <si>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</si>
  <si>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</si>
  <si>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</si>
  <si>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</si>
  <si>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</si>
  <si>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</si>
  <si>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</si>
  <si>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</si>
  <si>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</si>
  <si>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</si>
  <si>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</si>
  <si>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</si>
  <si>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</si>
  <si>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</si>
  <si>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</si>
  <si>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</si>
  <si>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</si>
  <si>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</si>
  <si>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</si>
  <si>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</si>
  <si>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</si>
  <si>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</si>
  <si>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</si>
  <si>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</si>
  <si>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</si>
  <si>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</si>
  <si>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</si>
  <si>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</si>
  <si>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</si>
  <si>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</si>
  <si>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</si>
  <si>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</si>
  <si>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</si>
  <si>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</si>
  <si>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</si>
  <si>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</si>
  <si>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</si>
  <si>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</si>
  <si>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</si>
  <si>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</si>
  <si>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</si>
  <si>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</si>
  <si>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</si>
  <si>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</si>
  <si>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</si>
  <si>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</si>
  <si>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</si>
  <si>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</si>
  <si>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</si>
  <si>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</si>
  <si>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</si>
  <si>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</si>
  <si>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</si>
  <si>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</si>
  <si>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</si>
  <si>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</si>
  <si>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</si>
  <si>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</si>
  <si>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</si>
  <si>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</si>
  <si>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</si>
  <si>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</si>
  <si>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</si>
  <si>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</si>
  <si>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</si>
  <si>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</si>
  <si>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</si>
  <si>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</si>
  <si>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</si>
  <si>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</si>
  <si>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</si>
  <si>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</si>
  <si>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</si>
  <si>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</si>
  <si>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</si>
  <si>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</si>
  <si>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</si>
  <si>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</si>
  <si>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</si>
  <si>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</si>
  <si>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</si>
  <si>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</si>
  <si>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</si>
  <si>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</si>
  <si>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</si>
  <si>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</si>
  <si>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</si>
  <si>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</si>
  <si>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</si>
  <si>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</si>
  <si>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</si>
  <si>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</si>
  <si>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</si>
  <si>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</si>
  <si>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</si>
  <si>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</si>
  <si>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</si>
  <si>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</si>
  <si>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</si>
  <si>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</si>
  <si>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</si>
  <si>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</si>
  <si>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</si>
  <si>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</si>
  <si>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</si>
  <si>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</si>
  <si>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</si>
  <si>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</si>
  <si>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</si>
  <si>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</si>
  <si>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</si>
  <si>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</si>
  <si>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</si>
  <si>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</si>
  <si>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</si>
  <si>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</si>
  <si>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</si>
  <si>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</si>
  <si>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</si>
  <si>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</si>
  <si>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</si>
  <si>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</si>
  <si>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</si>
  <si>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</si>
  <si>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</si>
  <si>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</si>
  <si>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</si>
  <si>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</si>
  <si>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</si>
  <si>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</si>
  <si>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</si>
  <si>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</si>
  <si>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</si>
  <si>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</si>
  <si>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</si>
  <si>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</si>
  <si>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</si>
  <si>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</si>
  <si>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</si>
  <si>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</si>
  <si>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</si>
  <si>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</si>
  <si>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</si>
  <si>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</si>
  <si>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</si>
  <si>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</si>
  <si>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</si>
  <si>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</si>
  <si>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</si>
  <si>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</si>
  <si>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</si>
  <si>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</si>
  <si>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</si>
  <si>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</si>
  <si>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</si>
  <si>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</si>
  <si>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</si>
  <si>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</si>
  <si>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</si>
  <si>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</si>
  <si>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</si>
  <si>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</si>
  <si>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</si>
  <si>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</si>
  <si>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</si>
  <si>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</si>
  <si>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</si>
  <si>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</si>
  <si>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</si>
  <si>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</si>
  <si>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</si>
  <si>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</si>
  <si>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</si>
  <si>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</si>
  <si>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</si>
  <si>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</si>
  <si>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</si>
  <si>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</si>
  <si>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</si>
  <si>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</si>
  <si>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</si>
  <si>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</si>
  <si>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</si>
  <si>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</si>
  <si>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</si>
  <si>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</si>
  <si>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</si>
  <si>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</si>
  <si>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</si>
  <si>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</si>
  <si>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</si>
  <si>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</si>
  <si>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</si>
  <si>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</si>
  <si>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</si>
  <si>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</si>
  <si>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</si>
  <si>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</si>
  <si>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</si>
  <si>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</si>
  <si>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</si>
  <si>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</si>
  <si>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</si>
  <si>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</si>
  <si>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</si>
  <si>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</si>
  <si>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</si>
  <si>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</si>
  <si>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</si>
  <si>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</si>
  <si>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</si>
  <si>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</si>
  <si>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</si>
  <si>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</si>
  <si>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</si>
  <si>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</si>
  <si>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</si>
  <si>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</si>
  <si>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</si>
  <si>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</si>
  <si>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</si>
  <si>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</si>
  <si>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</si>
  <si>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</si>
  <si>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</si>
  <si>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</si>
  <si>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</si>
  <si>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</si>
  <si>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</si>
  <si>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</si>
  <si>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</si>
  <si>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</si>
  <si>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</si>
  <si>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</si>
  <si>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</si>
  <si>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</si>
  <si>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</si>
  <si>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</si>
  <si>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</si>
  <si>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</si>
  <si>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</si>
  <si>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</si>
  <si>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</si>
  <si>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</si>
  <si>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</si>
  <si>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</si>
  <si>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</si>
  <si>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</si>
  <si>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</si>
  <si>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</si>
  <si>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</si>
  <si>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</si>
  <si>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</si>
  <si>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</si>
  <si>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</si>
  <si>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</si>
  <si>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</si>
  <si>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</si>
  <si>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</si>
  <si>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</si>
  <si>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</si>
  <si>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</si>
  <si>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</si>
  <si>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</si>
  <si>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</si>
  <si>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</si>
  <si>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</si>
  <si>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</si>
  <si>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</si>
  <si>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</si>
  <si>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</si>
  <si>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</si>
  <si>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</si>
  <si>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</si>
  <si>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</si>
  <si>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</si>
  <si>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</si>
  <si>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</si>
  <si>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</si>
  <si>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</si>
  <si>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</si>
  <si>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</si>
  <si>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</si>
  <si>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</si>
  <si>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</si>
  <si>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</si>
  <si>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</si>
  <si>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</si>
  <si>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</si>
  <si>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</si>
  <si>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</si>
  <si>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</si>
  <si>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</si>
  <si>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</si>
  <si>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</si>
  <si>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</si>
  <si>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</si>
  <si>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</si>
  <si>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</si>
  <si>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</si>
  <si>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</si>
  <si>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</si>
  <si>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</si>
  <si>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</si>
  <si>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</si>
  <si>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</si>
  <si>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</si>
  <si>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</si>
  <si>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</si>
  <si>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</si>
  <si>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</si>
  <si>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</si>
  <si>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</si>
  <si>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</si>
  <si>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</si>
  <si>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</si>
  <si>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</si>
  <si>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</si>
  <si>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</si>
  <si>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</si>
  <si>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</si>
  <si>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</si>
  <si>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</si>
  <si>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</si>
  <si>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</si>
  <si>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</si>
  <si>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</si>
  <si>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</si>
  <si>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</si>
  <si>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</si>
  <si>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</si>
  <si>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</si>
  <si>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</si>
  <si>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</si>
  <si>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</si>
  <si>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</si>
  <si>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</si>
  <si>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</si>
  <si>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</si>
  <si>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</si>
  <si>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</si>
  <si>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</si>
  <si>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</si>
  <si>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</si>
  <si>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</si>
  <si>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</si>
  <si>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</si>
  <si>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</si>
  <si>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</si>
  <si>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</si>
  <si>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</si>
  <si>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</si>
  <si>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</si>
  <si>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</si>
  <si>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</si>
  <si>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</si>
  <si>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</si>
  <si>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</si>
  <si>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</si>
  <si>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</si>
  <si>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</si>
  <si>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</si>
  <si>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</si>
  <si>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</si>
  <si>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</si>
  <si>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</si>
  <si>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</si>
  <si>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</si>
  <si>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</si>
  <si>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</si>
  <si>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</si>
  <si>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</si>
  <si>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</si>
  <si>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</si>
  <si>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</si>
  <si>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</si>
  <si>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</si>
  <si>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</si>
  <si>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</si>
  <si>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</si>
  <si>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</si>
  <si>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</si>
  <si>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</si>
  <si>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</si>
  <si>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</si>
  <si>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</si>
  <si>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</si>
  <si>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</si>
  <si>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</si>
  <si>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</si>
  <si>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</si>
  <si>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</si>
  <si>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</si>
  <si>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</si>
  <si>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</si>
  <si>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</si>
  <si>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</si>
  <si>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</si>
  <si>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</si>
  <si>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</si>
  <si>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</si>
  <si>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</si>
  <si>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</si>
  <si>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</si>
  <si>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</si>
  <si>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</si>
  <si>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</si>
  <si>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</si>
  <si>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</si>
  <si>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</si>
  <si>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</si>
  <si>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</si>
  <si>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</si>
  <si>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</si>
  <si>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</si>
  <si>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</si>
  <si>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</si>
  <si>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</si>
  <si>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</si>
  <si>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</si>
  <si>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</si>
  <si>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</si>
  <si>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</si>
  <si>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</si>
  <si>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</si>
  <si>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</si>
  <si>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</si>
  <si>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</si>
  <si>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</si>
  <si>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</si>
  <si>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</si>
  <si>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</si>
  <si>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</si>
  <si>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</si>
  <si>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</si>
  <si>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</si>
  <si>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</si>
  <si>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</si>
  <si>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</si>
  <si>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</si>
  <si>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</si>
  <si>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</si>
  <si>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</si>
  <si>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</si>
  <si>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</si>
  <si>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</si>
  <si>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</si>
  <si>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</si>
  <si>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</si>
  <si>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</si>
  <si>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</si>
  <si>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</si>
  <si>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</si>
  <si>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</si>
  <si>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</si>
  <si>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</si>
  <si>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</si>
  <si>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</si>
  <si>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</si>
  <si>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</si>
  <si>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</si>
  <si>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</si>
  <si>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</si>
  <si>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</si>
  <si>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</si>
  <si>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</si>
  <si>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</si>
  <si>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</si>
  <si>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</si>
  <si>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</si>
  <si>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</si>
  <si>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</si>
  <si>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</si>
  <si>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</si>
  <si>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</si>
  <si>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</si>
  <si>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</si>
  <si>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</si>
  <si>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</si>
  <si>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</si>
  <si>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</si>
  <si>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</si>
  <si>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</si>
  <si>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</si>
  <si>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</si>
  <si>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</si>
  <si>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</si>
  <si>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</si>
  <si>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</si>
  <si>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</si>
  <si>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</si>
  <si>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</si>
  <si>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</si>
  <si>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</si>
  <si>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</si>
  <si>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</si>
  <si>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</si>
  <si>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</si>
  <si>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</si>
  <si>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</si>
  <si>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</si>
  <si>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</si>
  <si>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</si>
  <si>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</si>
  <si>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</si>
  <si>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</si>
  <si>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</si>
  <si>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</si>
  <si>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</si>
  <si>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</si>
  <si>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</si>
  <si>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</si>
  <si>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</si>
  <si>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</si>
  <si>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</si>
  <si>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</si>
  <si>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</si>
  <si>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</si>
  <si>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</si>
  <si>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</si>
  <si>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</si>
  <si>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</si>
  <si>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</si>
  <si>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</si>
  <si>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</si>
  <si>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</si>
  <si>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</si>
  <si>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</si>
  <si>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</si>
  <si>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</si>
  <si>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</si>
  <si>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</si>
  <si>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</si>
  <si>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</si>
  <si>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</si>
  <si>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</si>
  <si>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</si>
  <si>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</si>
  <si>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</si>
  <si>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</si>
  <si>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</si>
  <si>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</si>
  <si>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</si>
  <si>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</si>
  <si>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</si>
  <si>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</si>
  <si>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</si>
  <si>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</si>
  <si>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</si>
  <si>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</si>
  <si>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</si>
  <si>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</si>
  <si>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</si>
  <si>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</si>
  <si>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</si>
  <si>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</si>
  <si>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</si>
  <si>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</si>
  <si>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</si>
  <si>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</si>
  <si>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</si>
  <si>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</si>
  <si>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</si>
  <si>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</si>
  <si>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</si>
  <si>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</si>
  <si>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</si>
  <si>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</si>
  <si>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</si>
  <si>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</si>
  <si>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</si>
  <si>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</si>
  <si>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</si>
  <si>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</si>
  <si>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</si>
  <si>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</si>
  <si>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</si>
  <si>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</si>
  <si>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</si>
  <si>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</si>
  <si>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</si>
  <si>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</si>
  <si>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</si>
  <si>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</si>
  <si>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</si>
  <si>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</si>
  <si>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</si>
  <si>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</si>
  <si>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</si>
  <si>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</si>
  <si>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</si>
  <si>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</si>
  <si>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</si>
  <si>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</si>
  <si>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</si>
  <si>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</si>
  <si>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</si>
  <si>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</si>
  <si>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</si>
  <si>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</si>
  <si>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</si>
  <si>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</si>
  <si>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</si>
  <si>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</si>
  <si>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</si>
  <si>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</si>
  <si>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</si>
  <si>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</si>
  <si>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</si>
  <si>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</si>
  <si>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</si>
  <si>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</si>
  <si>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</si>
  <si>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</si>
  <si>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</si>
  <si>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</si>
  <si>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</si>
  <si>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</si>
  <si>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</si>
  <si>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</si>
  <si>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</si>
  <si>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</si>
  <si>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</si>
  <si>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</si>
  <si>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</si>
  <si>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</si>
  <si>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</si>
  <si>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</si>
  <si>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</si>
  <si>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</si>
  <si>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</si>
  <si>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</si>
  <si>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</si>
  <si>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</si>
  <si>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</si>
  <si>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</si>
  <si>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</si>
  <si>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</si>
  <si>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</si>
  <si>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</si>
  <si>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</si>
  <si>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</si>
  <si>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</si>
  <si>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</si>
  <si>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</si>
  <si>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</si>
  <si>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</si>
  <si>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</si>
  <si>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</si>
  <si>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</si>
  <si>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</si>
  <si>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</si>
  <si>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</si>
  <si>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</si>
  <si>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</si>
  <si>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</si>
  <si>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</si>
  <si>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</si>
  <si>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</si>
  <si>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</si>
  <si>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</si>
  <si>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</si>
  <si>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</si>
  <si>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</si>
  <si>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</si>
  <si>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</si>
  <si>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</si>
  <si>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</si>
  <si>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</si>
  <si>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</si>
  <si>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</si>
  <si>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</si>
  <si>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</si>
  <si>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</si>
  <si>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</si>
  <si>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</si>
  <si>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</si>
  <si>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</si>
  <si>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</si>
  <si>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</si>
  <si>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</si>
  <si>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</si>
  <si>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</si>
  <si>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</si>
  <si>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</si>
  <si>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</si>
  <si>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</si>
  <si>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</si>
  <si>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</si>
  <si>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</si>
  <si>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</si>
  <si>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</si>
  <si>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</si>
  <si>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</si>
  <si>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</si>
  <si>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</si>
  <si>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</si>
  <si>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</si>
  <si>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</si>
  <si>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</si>
  <si>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</si>
  <si>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</si>
  <si>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</si>
  <si>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</si>
  <si>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</si>
  <si>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</si>
  <si>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</si>
  <si>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</si>
  <si>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</si>
  <si>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</si>
  <si>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</si>
  <si>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</si>
  <si>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</si>
  <si>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</si>
  <si>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</si>
  <si>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</si>
  <si>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</si>
  <si>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</si>
  <si>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</si>
  <si>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</si>
  <si>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</si>
  <si>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</si>
  <si>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</si>
  <si>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</si>
  <si>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</si>
  <si>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</si>
  <si>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</si>
  <si>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</si>
  <si>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</si>
  <si>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</si>
  <si>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</si>
  <si>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</si>
  <si>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</si>
  <si>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</si>
  <si>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</si>
  <si>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</si>
  <si>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</si>
  <si>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</si>
  <si>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</si>
  <si>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</si>
  <si>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</si>
  <si>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</si>
  <si>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</si>
  <si>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</si>
  <si>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</si>
  <si>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</si>
  <si>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</si>
  <si>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</si>
  <si>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</si>
  <si>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</si>
  <si>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</si>
  <si>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</si>
  <si>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</si>
  <si>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</si>
  <si>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</si>
  <si>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</si>
  <si>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</si>
  <si>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</si>
  <si>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</si>
  <si>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</si>
  <si>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</si>
  <si>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</si>
  <si>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</si>
  <si>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</si>
  <si>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</si>
  <si>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</si>
  <si>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</si>
  <si>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</si>
  <si>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</si>
  <si>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</si>
  <si>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</si>
  <si>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</si>
  <si>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</si>
  <si>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</si>
  <si>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</si>
  <si>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</si>
  <si>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</si>
  <si>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</si>
  <si>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</si>
  <si>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</si>
  <si>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</si>
  <si>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</si>
  <si>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</si>
  <si>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</si>
  <si>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</si>
  <si>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</si>
  <si>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</si>
  <si>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</si>
  <si>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</si>
  <si>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</si>
  <si>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</si>
  <si>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</si>
  <si>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</si>
  <si>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</si>
  <si>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</si>
  <si>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</si>
  <si>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</si>
  <si>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</si>
  <si>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</si>
  <si>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</si>
  <si>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</si>
  <si>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</si>
  <si>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</si>
  <si>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</si>
  <si>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</si>
  <si>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</si>
  <si>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</si>
  <si>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</si>
  <si>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</si>
  <si>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</si>
  <si>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</si>
  <si>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</si>
  <si>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</si>
  <si>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</si>
  <si>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</si>
  <si>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</si>
  <si>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</si>
  <si>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</si>
  <si>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</si>
  <si>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</si>
  <si>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</si>
  <si>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</si>
  <si>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</si>
  <si>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</si>
  <si>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</si>
  <si>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</si>
  <si>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</si>
  <si>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</si>
  <si>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</si>
  <si>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</si>
  <si>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</si>
  <si>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</si>
  <si>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</si>
  <si>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</si>
  <si>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</si>
  <si>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</si>
  <si>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</si>
  <si>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</si>
  <si>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</si>
  <si>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</si>
  <si>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</si>
  <si>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</si>
  <si>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</si>
  <si>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</si>
  <si>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</si>
  <si>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</si>
  <si>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</si>
  <si>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</si>
  <si>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</si>
  <si>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</si>
  <si>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</si>
  <si>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</si>
  <si>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</si>
  <si>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</si>
  <si>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</si>
  <si>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</si>
  <si>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</si>
  <si>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</si>
  <si>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</si>
  <si>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</si>
  <si>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</si>
  <si>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</si>
  <si>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</si>
  <si>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</si>
  <si>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</si>
  <si>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</si>
  <si>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</si>
  <si>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</si>
  <si>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</si>
  <si>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</si>
  <si>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</si>
  <si>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</si>
  <si>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</si>
  <si>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</si>
  <si>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</si>
  <si>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</si>
  <si>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</si>
  <si>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</si>
  <si>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</si>
  <si>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</si>
  <si>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</si>
  <si>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</si>
  <si>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</si>
  <si>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</si>
  <si>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</si>
  <si>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</si>
  <si>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</si>
  <si>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</si>
  <si>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</si>
  <si>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</si>
  <si>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</si>
  <si>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</si>
  <si>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</si>
  <si>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</si>
  <si>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</si>
  <si>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</si>
  <si>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</si>
  <si>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</si>
  <si>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</si>
  <si>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</si>
  <si>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</si>
  <si>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</si>
  <si>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</si>
  <si>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</si>
  <si>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</si>
  <si>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</si>
  <si>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</si>
  <si>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</si>
  <si>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</si>
  <si>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</si>
  <si>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</si>
  <si>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</si>
  <si>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</si>
  <si>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</si>
  <si>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</si>
  <si>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</si>
  <si>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</si>
  <si>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</si>
  <si>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</si>
  <si>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</si>
  <si>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</si>
  <si>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</si>
  <si>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</si>
  <si>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</si>
  <si>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</si>
  <si>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</si>
  <si>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</si>
  <si>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</si>
  <si>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</si>
  <si>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</si>
  <si>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</si>
  <si>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</si>
  <si>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</si>
  <si>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</si>
  <si>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</si>
  <si>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</si>
  <si>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</si>
  <si>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</si>
  <si>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</si>
  <si>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</si>
  <si>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</si>
  <si>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</si>
  <si>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</si>
  <si>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</si>
  <si>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</si>
  <si>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</si>
  <si>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</si>
  <si>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</si>
  <si>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</si>
  <si>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</si>
  <si>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</si>
  <si>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</si>
  <si>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</si>
  <si>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</si>
  <si>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</si>
  <si>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</si>
  <si>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</si>
  <si>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</si>
  <si>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</si>
  <si>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</si>
  <si>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</si>
  <si>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</si>
  <si>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</si>
  <si>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</si>
  <si>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</si>
  <si>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</si>
  <si>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</si>
  <si>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</si>
  <si>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</si>
  <si>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</si>
  <si>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</si>
  <si>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</si>
  <si>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</si>
  <si>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</si>
  <si>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</si>
  <si>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</si>
  <si>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</si>
  <si>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</si>
  <si>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</si>
  <si>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</si>
  <si>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</si>
  <si>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</si>
  <si>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</si>
  <si>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</si>
  <si>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</si>
  <si>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</si>
  <si>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</si>
  <si>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</si>
  <si>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</si>
  <si>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</si>
  <si>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</si>
  <si>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</si>
  <si>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</si>
  <si>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</si>
  <si>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</si>
  <si>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</si>
  <si>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</si>
  <si>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</si>
  <si>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</si>
  <si>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</si>
  <si>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</si>
  <si>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</si>
  <si>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</si>
  <si>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</si>
  <si>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</si>
  <si>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</si>
  <si>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</si>
  <si>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</si>
  <si>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</si>
  <si>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</si>
  <si>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</si>
  <si>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</si>
  <si>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</si>
  <si>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</si>
  <si>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</si>
  <si>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</si>
  <si>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</si>
  <si>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</si>
  <si>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</si>
  <si>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</si>
  <si>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</si>
  <si>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</si>
  <si>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</si>
  <si>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</si>
  <si>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</si>
  <si>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</si>
  <si>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</si>
  <si>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</si>
  <si>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</si>
  <si>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</si>
  <si>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</si>
  <si>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</si>
  <si>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</si>
  <si>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</si>
  <si>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</si>
  <si>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</si>
  <si>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</si>
  <si>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</si>
  <si>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</si>
  <si>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</si>
  <si>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</si>
  <si>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</si>
  <si>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</si>
  <si>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</si>
  <si>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</si>
  <si>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</si>
  <si>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</si>
  <si>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</si>
  <si>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</si>
  <si>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</si>
  <si>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</si>
  <si>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</si>
  <si>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</si>
  <si>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</si>
  <si>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</si>
  <si>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</si>
  <si>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</si>
  <si>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</si>
  <si>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</si>
  <si>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</si>
  <si>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</si>
  <si>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</si>
  <si>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</si>
  <si>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</si>
  <si>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</si>
  <si>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</si>
  <si>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</si>
  <si>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</si>
  <si>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</si>
  <si>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</si>
  <si>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</si>
  <si>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</si>
  <si>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</si>
  <si>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</si>
  <si>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</si>
  <si>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</si>
  <si>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</si>
  <si>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</si>
  <si>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</si>
  <si>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</si>
  <si>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</si>
  <si>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</si>
  <si>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</si>
  <si>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</si>
  <si>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</si>
  <si>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</si>
  <si>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</si>
  <si>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</si>
  <si>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</si>
  <si>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</si>
  <si>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</si>
  <si>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</si>
  <si>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</si>
  <si>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</si>
  <si>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</si>
  <si>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</si>
  <si>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</si>
  <si>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</si>
  <si>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</si>
  <si>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</si>
  <si>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</si>
  <si>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</si>
  <si>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</si>
  <si>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</si>
  <si>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</si>
  <si>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</si>
  <si>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</si>
  <si>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</si>
  <si>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</si>
  <si>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</si>
  <si>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</si>
  <si>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</si>
  <si>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</si>
  <si>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</si>
  <si>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</si>
  <si>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</si>
  <si>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</si>
  <si>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</si>
  <si>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</si>
  <si>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</si>
  <si>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</si>
  <si>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</si>
  <si>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</si>
  <si>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</si>
  <si>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</si>
  <si>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</si>
  <si>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</si>
  <si>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</si>
  <si>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</si>
  <si>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</si>
  <si>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</si>
  <si>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</si>
  <si>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</si>
  <si>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</si>
  <si>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</si>
  <si>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</si>
  <si>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</si>
  <si>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</si>
  <si>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</si>
  <si>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</si>
  <si>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</si>
  <si>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</si>
  <si>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</si>
  <si>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</si>
  <si>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</si>
  <si>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</si>
  <si>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</si>
  <si>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</si>
  <si>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</si>
  <si>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</si>
  <si>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</si>
  <si>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</si>
  <si>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</si>
  <si>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</si>
  <si>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</si>
  <si>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</si>
  <si>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</si>
  <si>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</si>
  <si>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</si>
  <si>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</si>
  <si>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</si>
  <si>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</si>
  <si>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</si>
  <si>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</si>
  <si>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</si>
  <si>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</si>
  <si>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</si>
  <si>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</si>
  <si>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</si>
  <si>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</si>
  <si>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</si>
  <si>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</si>
  <si>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</si>
  <si>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</si>
  <si>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</si>
  <si>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</si>
  <si>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</si>
  <si>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</si>
  <si>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</si>
  <si>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</si>
  <si>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</si>
  <si>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</si>
  <si>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</si>
  <si>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</si>
  <si>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</si>
  <si>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</si>
  <si>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</si>
  <si>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</si>
  <si>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</si>
  <si>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</si>
  <si>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</si>
  <si>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</si>
  <si>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</si>
  <si>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</si>
  <si>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</si>
  <si>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</si>
  <si>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</si>
  <si>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</si>
  <si>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</si>
  <si>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</si>
  <si>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</si>
  <si>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</si>
  <si>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</si>
  <si>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</si>
  <si>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</si>
  <si>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</si>
  <si>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</si>
  <si>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</si>
  <si>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</si>
  <si>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</si>
  <si>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</si>
  <si>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</si>
  <si>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</si>
  <si>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</si>
  <si>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</si>
  <si>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</si>
  <si>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</si>
  <si>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</si>
  <si>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</si>
  <si>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</si>
  <si>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</si>
  <si>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</si>
  <si>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</si>
  <si>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</si>
  <si>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</si>
  <si>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</si>
  <si>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</si>
  <si>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</si>
  <si>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</si>
  <si>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</si>
  <si>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</si>
  <si>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</si>
  <si>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</si>
  <si>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</si>
  <si>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</si>
  <si>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</si>
  <si>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</si>
  <si>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</si>
  <si>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</si>
  <si>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</si>
  <si>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</si>
  <si>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</si>
  <si>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</si>
  <si>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</si>
  <si>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</si>
  <si>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</si>
  <si>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</si>
  <si>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</si>
  <si>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</si>
  <si>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</si>
  <si>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</si>
  <si>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</si>
  <si>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</si>
  <si>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</si>
  <si>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</si>
  <si>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</si>
  <si>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</si>
  <si>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</si>
  <si>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</si>
  <si>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</si>
  <si>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</si>
  <si>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</si>
  <si>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</si>
  <si>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</si>
  <si>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</si>
  <si>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</si>
  <si>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</si>
  <si>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</si>
  <si>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</si>
  <si>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</si>
  <si>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</si>
  <si>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</si>
  <si>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</si>
  <si>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</si>
  <si>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</si>
  <si>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</si>
  <si>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</si>
  <si>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</si>
  <si>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</si>
  <si>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</si>
  <si>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</si>
  <si>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</si>
  <si>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</si>
  <si>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</si>
  <si>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</si>
  <si>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</si>
  <si>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</si>
  <si>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</si>
  <si>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</si>
  <si>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</si>
  <si>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</si>
  <si>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</si>
  <si>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</si>
  <si>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</si>
  <si>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</si>
  <si>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</si>
  <si>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</si>
  <si>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</si>
  <si>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</si>
  <si>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</si>
  <si>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</si>
  <si>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</si>
  <si>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</si>
  <si>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</si>
  <si>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</si>
  <si>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</si>
  <si>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</si>
  <si>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</si>
  <si>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</si>
  <si>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</si>
  <si>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</si>
  <si>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</si>
  <si>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</si>
  <si>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</si>
  <si>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</si>
  <si>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</si>
  <si>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</si>
  <si>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</si>
  <si>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</si>
  <si>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</si>
  <si>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</si>
  <si>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</si>
  <si>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</si>
  <si>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</si>
  <si>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</si>
  <si>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</si>
  <si>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</si>
  <si>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</si>
  <si>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</si>
  <si>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</si>
  <si>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</si>
  <si>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</si>
  <si>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</si>
  <si>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</si>
  <si>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</si>
  <si>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</si>
  <si>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</si>
  <si>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</si>
  <si>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</si>
  <si>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</si>
  <si>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</si>
  <si>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</si>
  <si>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</si>
  <si>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</si>
  <si>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</si>
  <si>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</si>
  <si>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</si>
  <si>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</si>
  <si>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</si>
  <si>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</si>
  <si>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</si>
  <si>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</si>
  <si>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</si>
  <si>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</si>
  <si>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</si>
  <si>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</si>
  <si>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</si>
  <si>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</si>
  <si>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</si>
  <si>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</si>
  <si>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</si>
  <si>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</si>
  <si>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</si>
  <si>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</si>
  <si>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</si>
  <si>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</si>
  <si>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</si>
  <si>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</si>
  <si>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</si>
  <si>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</si>
  <si>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</si>
  <si>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</si>
  <si>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</si>
  <si>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</si>
  <si>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</si>
  <si>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</si>
  <si>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</si>
  <si>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</si>
  <si>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</si>
  <si>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</si>
  <si>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</si>
  <si>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</si>
  <si>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</si>
  <si>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</si>
  <si>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</si>
  <si>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</si>
  <si>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</si>
  <si>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</si>
  <si>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</si>
  <si>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</si>
  <si>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</si>
  <si>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</si>
  <si>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</si>
  <si>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</si>
  <si>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</si>
  <si>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</si>
  <si>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</si>
  <si>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</si>
  <si>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</si>
  <si>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</si>
  <si>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</si>
  <si>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</si>
  <si>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</si>
  <si>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</si>
  <si>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</si>
  <si>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</si>
  <si>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</si>
  <si>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</si>
  <si>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</si>
  <si>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</si>
  <si>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</si>
  <si>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</si>
  <si>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</si>
  <si>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</si>
  <si>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</si>
  <si>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</si>
  <si>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</si>
  <si>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</si>
  <si>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</si>
  <si>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</si>
  <si>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</si>
  <si>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</si>
  <si>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</si>
  <si>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</si>
  <si>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</si>
  <si>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</si>
  <si>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</si>
  <si>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</si>
  <si>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</si>
  <si>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</si>
  <si>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</si>
  <si>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</si>
  <si>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</si>
  <si>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</si>
  <si>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</si>
  <si>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</si>
  <si>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</si>
  <si>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</si>
  <si>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</si>
  <si>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</si>
  <si>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</si>
  <si>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</si>
  <si>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</si>
  <si>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</si>
  <si>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</si>
  <si>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</si>
  <si>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</si>
  <si>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</si>
  <si>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</si>
  <si>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</si>
  <si>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</si>
  <si>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</si>
  <si>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</si>
  <si>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</si>
  <si>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</si>
  <si>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</si>
  <si>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</si>
  <si>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</si>
  <si>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</si>
  <si>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</si>
  <si>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</si>
  <si>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</si>
  <si>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</si>
  <si>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</si>
  <si>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</si>
  <si>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</si>
  <si>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</si>
  <si>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</si>
  <si>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</si>
  <si>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</si>
  <si>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</si>
  <si>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</si>
  <si>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</si>
  <si>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</si>
  <si>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</si>
  <si>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</si>
  <si>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</si>
  <si>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</si>
  <si>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</si>
  <si>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</si>
  <si>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</si>
  <si>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</si>
  <si>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</si>
  <si>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</si>
  <si>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</si>
  <si>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</si>
  <si>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</si>
  <si>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</si>
  <si>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</si>
  <si>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</si>
  <si>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</si>
  <si>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</si>
  <si>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</si>
  <si>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</si>
  <si>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</si>
  <si>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</si>
  <si>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</si>
  <si>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</si>
  <si>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</si>
  <si>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</si>
  <si>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</si>
  <si>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</si>
  <si>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</si>
  <si>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</si>
  <si>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</si>
  <si>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</si>
  <si>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</si>
  <si>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</si>
  <si>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</si>
  <si>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</si>
  <si>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</si>
  <si>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</si>
  <si>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</si>
  <si>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</si>
  <si>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</si>
  <si>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</si>
  <si>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</si>
  <si>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</si>
  <si>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</si>
  <si>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</si>
  <si>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</si>
  <si>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</si>
  <si>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</si>
  <si>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</si>
  <si>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</si>
  <si>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</si>
  <si>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</si>
  <si>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</si>
  <si>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</si>
  <si>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</si>
  <si>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</si>
  <si>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</si>
  <si>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</si>
  <si>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</si>
  <si>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</si>
  <si>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</si>
  <si>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</si>
  <si>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</si>
  <si>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</si>
  <si>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</si>
  <si>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</si>
  <si>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</si>
  <si>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</si>
  <si>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</si>
  <si>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</si>
  <si>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</si>
  <si>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</si>
  <si>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</si>
  <si>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</si>
  <si>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</si>
  <si>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</si>
  <si>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</si>
  <si>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</si>
  <si>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</si>
  <si>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</si>
  <si>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</si>
  <si>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</si>
  <si>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</si>
  <si>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</si>
  <si>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</si>
  <si>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</si>
  <si>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</si>
  <si>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</si>
  <si>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</si>
  <si>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</si>
  <si>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</si>
  <si>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</si>
  <si>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</si>
  <si>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</si>
  <si>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</si>
  <si>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</si>
  <si>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</si>
  <si>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</si>
  <si>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</si>
  <si>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</si>
  <si>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</si>
  <si>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</si>
  <si>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</si>
  <si>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</si>
  <si>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</si>
  <si>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</si>
  <si>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</si>
  <si>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</si>
  <si>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</si>
  <si>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</si>
  <si>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</si>
  <si>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</si>
  <si>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</si>
  <si>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</si>
  <si>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</si>
  <si>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</si>
  <si>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</si>
  <si>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</si>
  <si>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</si>
  <si>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</si>
  <si>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</si>
  <si>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</si>
  <si>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</si>
  <si>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</si>
  <si>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</si>
  <si>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</si>
  <si>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</si>
  <si>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</si>
  <si>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</si>
  <si>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</si>
  <si>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</si>
  <si>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</si>
  <si>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</si>
  <si>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</si>
  <si>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</si>
  <si>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</si>
  <si>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</si>
  <si>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</si>
  <si>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</si>
  <si>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</si>
  <si>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</si>
  <si>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</si>
  <si>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</si>
  <si>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</si>
  <si>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</si>
  <si>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</si>
  <si>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</si>
  <si>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</si>
  <si>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</si>
  <si>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</si>
  <si>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</si>
  <si>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</si>
  <si>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</si>
  <si>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</si>
  <si>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</si>
  <si>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</si>
  <si>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</si>
  <si>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</si>
  <si>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</si>
  <si>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</si>
  <si>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</si>
  <si>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</si>
  <si>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</si>
  <si>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</si>
  <si>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</si>
  <si>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</si>
  <si>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</si>
  <si>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</si>
  <si>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</si>
  <si>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</si>
  <si>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</si>
  <si>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</si>
  <si>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</si>
  <si>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</si>
  <si>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</si>
  <si>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</si>
  <si>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</si>
  <si>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</si>
  <si>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</si>
  <si>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</si>
  <si>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</si>
  <si>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</si>
  <si>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</si>
  <si>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</si>
  <si>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</si>
  <si>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</si>
  <si>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</si>
  <si>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</si>
  <si>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</si>
  <si>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</si>
  <si>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</si>
  <si>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</si>
  <si>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</si>
  <si>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</si>
  <si>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</si>
  <si>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</si>
  <si>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</si>
  <si>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</si>
  <si>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</si>
  <si>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</si>
  <si>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</si>
  <si>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</si>
  <si>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</si>
  <si>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</si>
  <si>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</si>
  <si>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</si>
  <si>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</si>
  <si>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</si>
  <si>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</si>
  <si>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</si>
  <si>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</si>
  <si>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</si>
  <si>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</si>
  <si>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</si>
  <si>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</si>
  <si>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</si>
  <si>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</si>
  <si>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</si>
  <si>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</si>
  <si>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</si>
  <si>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</si>
  <si>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</si>
  <si>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</si>
  <si>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</si>
  <si>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</si>
  <si>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</si>
  <si>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</si>
  <si>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</si>
  <si>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</si>
  <si>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</si>
  <si>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</si>
  <si>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</si>
  <si>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</si>
  <si>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</si>
  <si>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</si>
  <si>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</si>
  <si>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</si>
  <si>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</si>
  <si>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</si>
  <si>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</si>
  <si>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</si>
  <si>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</si>
  <si>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</si>
  <si>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</si>
  <si>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</si>
  <si>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</si>
  <si>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</si>
  <si>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</si>
  <si>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</si>
  <si>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</si>
  <si>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</si>
  <si>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</si>
  <si>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</si>
  <si>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</si>
  <si>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</si>
  <si>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</si>
  <si>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</si>
  <si>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</si>
  <si>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</si>
  <si>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</si>
  <si>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</si>
  <si>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</si>
  <si>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</si>
  <si>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</si>
  <si>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</si>
  <si>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</si>
  <si>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</si>
  <si>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</si>
  <si>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</si>
  <si>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</si>
  <si>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</si>
  <si>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</si>
  <si>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</si>
  <si>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</si>
  <si>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</si>
  <si>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</si>
  <si>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</si>
  <si>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</si>
  <si>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</si>
  <si>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</si>
  <si>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</si>
  <si>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</si>
  <si>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</si>
  <si>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</si>
  <si>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</si>
  <si>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</si>
  <si>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</si>
  <si>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</si>
  <si>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</si>
  <si>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</si>
  <si>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</si>
  <si>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</si>
  <si>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</si>
  <si>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</si>
  <si>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</si>
  <si>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</si>
  <si>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</si>
  <si>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</si>
  <si>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</si>
  <si>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</si>
  <si>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</si>
  <si>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</si>
  <si>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</si>
  <si>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</si>
  <si>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</si>
  <si>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</si>
  <si>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</si>
  <si>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</si>
  <si>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</si>
  <si>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</si>
  <si>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</si>
  <si>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</si>
  <si>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</si>
  <si>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</si>
  <si>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</si>
  <si>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</si>
  <si>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</si>
  <si>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</si>
  <si>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</si>
  <si>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</si>
  <si>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</si>
  <si>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</si>
  <si>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</si>
  <si>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</si>
  <si>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</si>
  <si>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</si>
  <si>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</si>
  <si>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</si>
  <si>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</si>
  <si>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</si>
  <si>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</si>
  <si>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</si>
  <si>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</si>
  <si>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</si>
  <si>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</si>
  <si>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</si>
  <si>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</si>
  <si>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</si>
  <si>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</si>
  <si>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</si>
  <si>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</si>
  <si>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</si>
  <si>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</si>
  <si>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</si>
  <si>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</si>
  <si>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</si>
  <si>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</si>
  <si>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</si>
  <si>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</si>
  <si>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</si>
  <si>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</si>
  <si>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</si>
  <si>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</si>
  <si>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</si>
  <si>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</si>
  <si>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</si>
  <si>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</si>
  <si>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</si>
  <si>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</si>
  <si>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</si>
  <si>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</si>
  <si>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</si>
  <si>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</si>
  <si>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</si>
  <si>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</si>
  <si>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</si>
  <si>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</si>
  <si>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</si>
  <si>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</si>
  <si>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</si>
  <si>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</si>
  <si>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</si>
  <si>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</si>
  <si>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</si>
  <si>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</si>
  <si>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</si>
  <si>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</si>
  <si>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</si>
  <si>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</si>
  <si>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</si>
  <si>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</si>
  <si>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</si>
  <si>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</si>
  <si>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</si>
  <si>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</si>
  <si>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</si>
  <si>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</si>
  <si>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</si>
  <si>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</si>
  <si>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</si>
  <si>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</si>
  <si>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</si>
  <si>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</si>
  <si>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</si>
  <si>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</si>
  <si>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</si>
  <si>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</si>
  <si>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</si>
  <si>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</si>
  <si>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</si>
  <si>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</si>
  <si>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</si>
  <si>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</si>
  <si>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</si>
  <si>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</si>
  <si>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</si>
  <si>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</si>
  <si>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</si>
  <si>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</si>
  <si>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</si>
  <si>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</si>
  <si>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</si>
  <si>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</si>
  <si>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</si>
  <si>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</si>
  <si>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</si>
  <si>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</si>
  <si>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</si>
  <si>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</si>
  <si>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</si>
  <si>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</si>
  <si>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</si>
  <si>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</si>
  <si>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</si>
  <si>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</si>
  <si>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</si>
  <si>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</si>
  <si>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</si>
  <si>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</si>
  <si>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</si>
  <si>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</si>
  <si>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</si>
  <si>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</si>
  <si>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</si>
  <si>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</si>
  <si>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</si>
  <si>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</si>
  <si>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</si>
  <si>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</si>
  <si>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</si>
  <si>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</si>
  <si>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</si>
  <si>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</si>
  <si>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</si>
  <si>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</si>
  <si>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</si>
  <si>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</si>
  <si>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</si>
  <si>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</si>
  <si>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</si>
  <si>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</si>
  <si>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</si>
  <si>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</si>
  <si>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</si>
  <si>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</si>
  <si>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</si>
  <si>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</si>
  <si>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</si>
  <si>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</si>
  <si>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</si>
  <si>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</si>
  <si>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</si>
  <si>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</si>
  <si>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</si>
  <si>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</si>
  <si>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</si>
  <si>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</si>
  <si>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</si>
  <si>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</si>
  <si>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</si>
  <si>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</si>
  <si>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</si>
  <si>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</si>
  <si>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</si>
  <si>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</si>
  <si>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</si>
  <si>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</si>
  <si>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</si>
  <si>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</si>
  <si>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</si>
  <si>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</si>
  <si>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</si>
  <si>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</si>
  <si>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</si>
  <si>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</si>
  <si>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</si>
  <si>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</si>
  <si>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</si>
  <si>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</si>
  <si>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</si>
  <si>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</si>
  <si>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</si>
  <si>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</si>
  <si>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</si>
  <si>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</si>
  <si>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</si>
  <si>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</si>
  <si>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</si>
  <si>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</si>
  <si>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</si>
  <si>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</si>
  <si>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</si>
  <si>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</si>
  <si>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</si>
  <si>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</si>
  <si>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</si>
  <si>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</si>
  <si>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</si>
  <si>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</si>
  <si>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</si>
  <si>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</si>
  <si>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</si>
  <si>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</si>
  <si>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</si>
  <si>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</si>
  <si>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</si>
  <si>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</si>
  <si>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</si>
  <si>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</si>
  <si>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</si>
  <si>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</si>
  <si>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</si>
  <si>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</si>
  <si>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</si>
  <si>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</si>
  <si>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</si>
  <si>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</si>
  <si>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</si>
  <si>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</si>
  <si>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</si>
  <si>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</si>
  <si>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</si>
  <si>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</si>
  <si>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</si>
  <si>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</si>
  <si>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</si>
  <si>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</si>
  <si>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</si>
  <si>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</si>
  <si>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</si>
  <si>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</si>
  <si>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</si>
  <si>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</si>
  <si>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</si>
  <si>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</si>
  <si>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</si>
  <si>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</si>
  <si>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</si>
  <si>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</si>
  <si>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</si>
  <si>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</si>
  <si>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</si>
  <si>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</si>
  <si>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</si>
  <si>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</si>
  <si>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</si>
  <si>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</si>
  <si>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</si>
  <si>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</si>
  <si>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</si>
  <si>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</si>
  <si>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</si>
  <si>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</si>
  <si>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</si>
  <si>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</si>
  <si>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</si>
  <si>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</si>
  <si>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</si>
  <si>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</si>
  <si>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</si>
  <si>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</si>
  <si>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</si>
  <si>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</si>
  <si>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</si>
  <si>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</si>
  <si>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</si>
  <si>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</si>
  <si>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</si>
  <si>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</si>
  <si>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</si>
  <si>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</si>
  <si>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</si>
  <si>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</si>
  <si>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</si>
  <si>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</si>
  <si>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</si>
  <si>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</si>
  <si>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</si>
  <si>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</si>
  <si>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</si>
  <si>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</si>
  <si>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</si>
  <si>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</si>
  <si>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</si>
  <si>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</si>
  <si>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</si>
  <si>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</si>
  <si>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</si>
  <si>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</si>
  <si>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</si>
  <si>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</si>
  <si>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</si>
  <si>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</si>
  <si>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</si>
  <si>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</si>
  <si>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</si>
  <si>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</si>
  <si>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</si>
  <si>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</si>
  <si>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</si>
  <si>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</si>
  <si>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</si>
  <si>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</si>
  <si>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</si>
  <si>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</si>
  <si>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</si>
  <si>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</si>
  <si>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</si>
  <si>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</si>
  <si>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</si>
  <si>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</si>
  <si>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</si>
  <si>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</si>
  <si>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</si>
  <si>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</si>
  <si>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</si>
  <si>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</si>
  <si>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</si>
  <si>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</si>
  <si>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</si>
  <si>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</si>
  <si>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</si>
  <si>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</si>
  <si>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</si>
  <si>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</si>
  <si>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</si>
  <si>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</si>
  <si>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</si>
  <si>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</si>
  <si>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</si>
  <si>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</si>
  <si>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</si>
  <si>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</si>
  <si>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</si>
  <si>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</si>
  <si>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</si>
  <si>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</si>
  <si>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</si>
  <si>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</si>
  <si>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</si>
  <si>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</si>
  <si>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</si>
  <si>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</si>
  <si>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</si>
  <si>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</si>
  <si>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</si>
  <si>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</si>
  <si>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</si>
  <si>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</si>
  <si>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</si>
  <si>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</si>
  <si>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</si>
  <si>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</si>
  <si>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</si>
  <si>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</si>
  <si>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</si>
  <si>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</si>
  <si>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</si>
  <si>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</si>
  <si>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</si>
  <si>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</si>
  <si>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</si>
  <si>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</si>
  <si>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</si>
  <si>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</si>
  <si>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</si>
  <si>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</si>
  <si>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</si>
  <si>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</si>
  <si>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</si>
  <si>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</si>
  <si>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</si>
  <si>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</si>
  <si>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</si>
  <si>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</si>
  <si>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</si>
  <si>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</si>
  <si>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</si>
  <si>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</si>
  <si>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</si>
  <si>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</si>
  <si>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</si>
  <si>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</si>
  <si>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</si>
  <si>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</si>
  <si>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</si>
  <si>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</si>
  <si>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</si>
  <si>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</si>
  <si>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</si>
  <si>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</si>
  <si>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</si>
  <si>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</si>
  <si>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</si>
  <si>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</si>
  <si>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</si>
  <si>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</si>
  <si>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</si>
  <si>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</si>
  <si>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</si>
  <si>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</si>
  <si>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</si>
  <si>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</si>
  <si>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</si>
  <si>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</si>
  <si>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</si>
  <si>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</si>
  <si>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</si>
  <si>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</si>
  <si>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</si>
  <si>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</si>
  <si>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</si>
  <si>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</si>
  <si>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</si>
  <si>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</si>
  <si>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</si>
  <si>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</si>
  <si>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</si>
  <si>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</si>
  <si>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</si>
  <si>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</si>
  <si>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</si>
  <si>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</si>
  <si>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</si>
  <si>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</si>
  <si>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</si>
  <si>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</si>
  <si>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</si>
  <si>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</si>
  <si>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</si>
  <si>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</si>
  <si>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</si>
  <si>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</si>
  <si>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</si>
  <si>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</si>
  <si>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</si>
  <si>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</si>
  <si>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</si>
  <si>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</si>
  <si>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</si>
  <si>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</si>
  <si>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</si>
  <si>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</si>
  <si>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</si>
  <si>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</si>
  <si>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</si>
  <si>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</si>
  <si>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</si>
  <si>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</si>
  <si>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</si>
  <si>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</si>
  <si>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</si>
  <si>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</si>
  <si>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</si>
  <si>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</si>
  <si>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</si>
  <si>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</si>
  <si>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</si>
  <si>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</si>
  <si>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</si>
  <si>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</si>
  <si>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</si>
  <si>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</si>
  <si>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</si>
  <si>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</si>
  <si>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</si>
  <si>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</si>
  <si>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</si>
  <si>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</si>
  <si>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</si>
  <si>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</si>
  <si>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</si>
  <si>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</si>
  <si>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</si>
  <si>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</si>
  <si>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</si>
  <si>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</si>
  <si>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</si>
  <si>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</si>
  <si>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</si>
  <si>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</si>
  <si>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</si>
  <si>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</si>
  <si>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</si>
  <si>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</si>
  <si>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</si>
  <si>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</si>
  <si>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</si>
  <si>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</si>
  <si>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</si>
  <si>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</si>
  <si>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</si>
  <si>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</si>
  <si>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</si>
  <si>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</si>
  <si>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</si>
  <si>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</si>
  <si>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</si>
  <si>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</si>
  <si>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</si>
  <si>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</si>
  <si>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</si>
  <si>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</si>
  <si>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</si>
  <si>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</si>
  <si>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</si>
  <si>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</si>
  <si>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</si>
  <si>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</si>
  <si>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</si>
  <si>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</si>
  <si>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</si>
  <si>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</si>
  <si>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</si>
  <si>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</si>
  <si>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</si>
  <si>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</si>
  <si>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</si>
  <si>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</si>
  <si>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</si>
  <si>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</si>
  <si>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</si>
  <si>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</si>
  <si>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</si>
  <si>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</si>
  <si>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</si>
  <si>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</si>
  <si>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</si>
  <si>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</si>
  <si>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</si>
  <si>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</si>
  <si>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</si>
  <si>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</si>
  <si>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</si>
  <si>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</si>
  <si>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</si>
  <si>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</si>
  <si>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</si>
  <si>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</si>
  <si>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</si>
  <si>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</si>
  <si>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</si>
  <si>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</si>
  <si>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</si>
  <si>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</si>
  <si>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</si>
  <si>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</si>
  <si>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</si>
  <si>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</si>
  <si>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</si>
  <si>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</si>
  <si>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</si>
  <si>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</si>
  <si>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</si>
  <si>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</si>
  <si>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</si>
  <si>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</si>
  <si>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</si>
  <si>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</si>
  <si>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</si>
  <si>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</si>
  <si>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</si>
  <si>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</si>
  <si>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</si>
  <si>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</si>
  <si>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</si>
  <si>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</si>
  <si>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</si>
  <si>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</si>
  <si>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</si>
  <si>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</si>
  <si>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</si>
  <si>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</si>
  <si>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</si>
  <si>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</si>
  <si>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</si>
  <si>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</si>
  <si>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</si>
  <si>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</si>
  <si>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</si>
  <si>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</si>
  <si>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</si>
  <si>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</si>
  <si>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</si>
  <si>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</si>
  <si>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</si>
  <si>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</si>
  <si>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</si>
  <si>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</si>
  <si>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</si>
  <si>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</si>
  <si>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</si>
  <si>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</si>
  <si>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</si>
  <si>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</si>
  <si>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</si>
  <si>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</si>
  <si>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</si>
  <si>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</si>
  <si>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</si>
  <si>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</si>
  <si>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</si>
  <si>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</si>
  <si>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</si>
  <si>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</si>
  <si>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</si>
  <si>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</si>
  <si>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</si>
  <si>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</si>
  <si>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</si>
  <si>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</si>
  <si>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</si>
  <si>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</si>
  <si>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</si>
  <si>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</si>
  <si>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</si>
  <si>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</si>
  <si>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</si>
  <si>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</si>
  <si>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</si>
  <si>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</si>
  <si>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</si>
  <si>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</si>
  <si>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</si>
  <si>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</si>
  <si>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</si>
  <si>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</si>
  <si>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</si>
  <si>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</si>
  <si>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</si>
  <si>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</si>
  <si>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</si>
  <si>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</si>
  <si>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</si>
  <si>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</si>
  <si>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</si>
  <si>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</si>
  <si>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</si>
  <si>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</si>
  <si>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</si>
  <si>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</si>
  <si>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</si>
  <si>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</si>
  <si>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</si>
  <si>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</si>
  <si>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</si>
  <si>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</si>
  <si>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</si>
  <si>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</si>
  <si>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</si>
  <si>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</si>
  <si>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</si>
  <si>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</si>
  <si>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</si>
  <si>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</si>
  <si>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</si>
  <si>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</si>
  <si>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</si>
  <si>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</si>
  <si>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</si>
  <si>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</si>
  <si>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</si>
  <si>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</si>
  <si>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</si>
  <si>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</si>
  <si>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</si>
  <si>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</si>
  <si>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</si>
  <si>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</si>
  <si>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</si>
  <si>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</si>
  <si>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</si>
  <si>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</si>
  <si>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</si>
  <si>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</si>
  <si>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</si>
  <si>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</si>
  <si>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</si>
  <si>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</si>
  <si>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</si>
  <si>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</si>
  <si>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</si>
  <si>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</si>
  <si>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</si>
  <si>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</si>
  <si>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</si>
  <si>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</si>
  <si>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</si>
  <si>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</si>
  <si>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</si>
  <si>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</si>
  <si>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</si>
  <si>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</si>
  <si>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</si>
  <si>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</si>
  <si>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</si>
  <si>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</si>
  <si>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</si>
  <si>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</si>
  <si>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</si>
  <si>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</si>
  <si>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</si>
  <si>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</si>
  <si>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</si>
  <si>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</si>
  <si>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</si>
  <si>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</si>
  <si>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</si>
  <si>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</si>
  <si>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</si>
  <si>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</si>
  <si>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</si>
  <si>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</si>
  <si>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</si>
  <si>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</si>
  <si>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</si>
  <si>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</si>
  <si>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</si>
  <si>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</si>
  <si>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</si>
  <si>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</si>
  <si>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</si>
  <si>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</si>
  <si>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</si>
  <si>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</si>
  <si>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</si>
  <si>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</si>
  <si>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</si>
  <si>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</si>
  <si>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</si>
  <si>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</si>
  <si>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</si>
  <si>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</si>
  <si>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</si>
  <si>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</si>
  <si>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</si>
  <si>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</si>
  <si>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</si>
  <si>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</si>
  <si>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</si>
  <si>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</si>
  <si>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</si>
  <si>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</si>
  <si>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</si>
  <si>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</si>
  <si>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</si>
  <si>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</si>
  <si>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</si>
  <si>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</si>
  <si>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</si>
  <si>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</si>
  <si>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</si>
  <si>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</si>
  <si>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</si>
  <si>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</si>
  <si>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</si>
  <si>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</si>
  <si>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</si>
  <si>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</si>
  <si>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</si>
  <si>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</si>
  <si>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</si>
  <si>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</si>
  <si>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</si>
  <si>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</si>
  <si>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</si>
  <si>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</si>
  <si>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</si>
  <si>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</si>
  <si>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</si>
  <si>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</si>
  <si>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</si>
  <si>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</si>
  <si>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</si>
  <si>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</si>
  <si>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</si>
  <si>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</si>
  <si>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</si>
  <si>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</si>
  <si>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</si>
  <si>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</si>
  <si>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</si>
  <si>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</si>
  <si>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</si>
  <si>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</si>
  <si>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</si>
  <si>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</si>
  <si>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</si>
  <si>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</si>
  <si>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</si>
  <si>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</si>
  <si>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</si>
  <si>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</si>
  <si>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</si>
  <si>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</si>
  <si>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</si>
  <si>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</si>
  <si>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</si>
  <si>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</si>
  <si>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</si>
  <si>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</si>
  <si>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</si>
  <si>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</si>
  <si>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</si>
  <si>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</si>
  <si>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</si>
  <si>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</si>
  <si>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</si>
  <si>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</si>
  <si>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</si>
  <si>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</si>
  <si>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</si>
  <si>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</si>
  <si>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</si>
  <si>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</si>
  <si>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</si>
  <si>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</si>
  <si>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</si>
  <si>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</si>
  <si>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</si>
  <si>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</si>
  <si>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</si>
  <si>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</si>
  <si>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</si>
  <si>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</si>
  <si>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</si>
  <si>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</si>
  <si>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</si>
  <si>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</si>
  <si>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</si>
  <si>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</si>
  <si>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</si>
  <si>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</si>
  <si>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</si>
  <si>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</si>
  <si>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</si>
  <si>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</si>
  <si>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</si>
  <si>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</si>
  <si>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</si>
  <si>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</si>
  <si>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</si>
  <si>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</si>
  <si>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</si>
  <si>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</si>
  <si>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</si>
  <si>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</si>
  <si>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</si>
  <si>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</si>
  <si>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</si>
  <si>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</si>
  <si>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</si>
  <si>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</si>
  <si>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</si>
  <si>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</si>
  <si>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</si>
  <si>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</si>
  <si>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</si>
  <si>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</si>
  <si>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</si>
  <si>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</si>
  <si>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</si>
  <si>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</si>
  <si>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</si>
  <si>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</si>
  <si>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</si>
  <si>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</si>
  <si>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</si>
  <si>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</si>
  <si>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</si>
  <si>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</si>
  <si>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</si>
  <si>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</si>
  <si>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</si>
  <si>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</si>
  <si>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</si>
  <si>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</si>
  <si>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</si>
  <si>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</si>
  <si>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</si>
  <si>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</si>
  <si>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</si>
  <si>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</si>
  <si>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</si>
  <si>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</si>
  <si>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</si>
  <si>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</si>
  <si>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</si>
  <si>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</si>
  <si>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</si>
  <si>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</si>
  <si>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</si>
  <si>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</si>
  <si>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</si>
  <si>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</si>
  <si>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</si>
  <si>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</si>
  <si>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</si>
  <si>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</si>
  <si>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</si>
  <si>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</si>
  <si>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</si>
  <si>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</si>
  <si>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</si>
  <si>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</si>
  <si>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</si>
  <si>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</si>
  <si>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</si>
  <si>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</si>
  <si>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</si>
  <si>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</si>
  <si>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</si>
  <si>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</si>
  <si>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</si>
  <si>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</si>
  <si>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</si>
  <si>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</si>
  <si>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</si>
  <si>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</si>
  <si>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</si>
  <si>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</si>
  <si>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</si>
  <si>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</si>
  <si>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</si>
  <si>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</si>
  <si>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</si>
  <si>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</si>
  <si>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</si>
  <si>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</si>
  <si>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</si>
  <si>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</si>
  <si>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</si>
  <si>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</si>
  <si>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</si>
  <si>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</si>
  <si>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</si>
  <si>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</si>
  <si>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</si>
  <si>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</si>
  <si>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</si>
  <si>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</si>
  <si>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</si>
  <si>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</si>
  <si>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</si>
  <si>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</si>
  <si>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</si>
  <si>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</si>
  <si>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</si>
  <si>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</si>
  <si>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</si>
  <si>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</si>
  <si>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</si>
  <si>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</si>
  <si>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</si>
  <si>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</si>
  <si>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</si>
  <si>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</si>
  <si>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</si>
  <si>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</si>
  <si>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</si>
  <si>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</si>
  <si>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</si>
  <si>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</si>
  <si>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</si>
  <si>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</si>
  <si>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</si>
  <si>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</si>
  <si>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</si>
  <si>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</si>
  <si>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</si>
  <si>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</si>
  <si>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</si>
  <si>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</si>
  <si>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</si>
  <si>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</si>
  <si>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</si>
  <si>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</si>
  <si>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</si>
  <si>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</si>
  <si>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</si>
  <si>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</si>
  <si>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</si>
  <si>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</si>
  <si>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</si>
  <si>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</si>
  <si>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</si>
  <si>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</si>
  <si>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</si>
  <si>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</si>
  <si>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</si>
  <si>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</si>
  <si>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</si>
  <si>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</si>
  <si>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</si>
  <si>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</si>
  <si>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</si>
  <si>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</si>
  <si>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</si>
  <si>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</si>
  <si>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</si>
  <si>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</si>
  <si>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</si>
  <si>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</si>
  <si>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</si>
  <si>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</si>
  <si>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</si>
  <si>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</si>
  <si>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</si>
  <si>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</si>
  <si>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</si>
  <si>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</si>
  <si>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</si>
  <si>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</si>
  <si>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</si>
  <si>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</si>
  <si>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</si>
  <si>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</si>
  <si>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</si>
  <si>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</si>
  <si>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</si>
  <si>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</si>
  <si>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</si>
  <si>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</si>
  <si>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</si>
  <si>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</si>
  <si>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</si>
  <si>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</si>
  <si>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</si>
  <si>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</si>
  <si>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</si>
  <si>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</si>
  <si>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</si>
  <si>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</si>
  <si>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</si>
  <si>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</si>
  <si>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</si>
  <si>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</si>
  <si>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</si>
  <si>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</si>
  <si>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</si>
  <si>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</si>
  <si>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</si>
  <si>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</si>
  <si>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</si>
  <si>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</si>
  <si>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</si>
  <si>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</si>
  <si>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</si>
  <si>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</si>
  <si>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</si>
  <si>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</si>
  <si>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</si>
  <si>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</si>
  <si>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</si>
  <si>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</si>
  <si>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</si>
  <si>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</si>
  <si>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</si>
  <si>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</si>
  <si>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</si>
  <si>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</si>
  <si>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</si>
  <si>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</si>
  <si>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</si>
  <si>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</si>
  <si>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</si>
  <si>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</si>
  <si>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</si>
  <si>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</si>
  <si>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</si>
  <si>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</si>
  <si>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</si>
  <si>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</si>
  <si>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</si>
  <si>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</si>
  <si>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</si>
  <si>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</si>
  <si>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</si>
  <si>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</si>
  <si>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</si>
  <si>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</si>
  <si>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</si>
  <si>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</si>
  <si>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</si>
  <si>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</si>
  <si>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</si>
  <si>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</si>
  <si>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</si>
  <si>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</si>
  <si>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</si>
  <si>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</si>
  <si>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</si>
  <si>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</si>
  <si>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</si>
  <si>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</si>
  <si>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</si>
  <si>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</si>
  <si>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</si>
  <si>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</si>
  <si>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</si>
  <si>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</si>
  <si>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</si>
  <si>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</si>
  <si>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</si>
  <si>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</si>
  <si>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</si>
  <si>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</si>
  <si>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</si>
  <si>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</si>
  <si>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</si>
  <si>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</si>
  <si>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</si>
  <si>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</si>
  <si>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</si>
  <si>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</si>
  <si>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</si>
  <si>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</si>
  <si>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</si>
  <si>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</si>
  <si>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</si>
  <si>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</si>
  <si>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</si>
  <si>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</si>
  <si>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</si>
  <si>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</si>
  <si>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</si>
  <si>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</si>
  <si>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</si>
  <si>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</si>
  <si>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</si>
  <si>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</si>
  <si>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</si>
  <si>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</si>
  <si>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</si>
  <si>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</si>
  <si>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</si>
  <si>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</si>
  <si>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</si>
  <si>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</si>
  <si>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</si>
  <si>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</si>
  <si>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</si>
  <si>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</si>
  <si>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</si>
  <si>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</si>
  <si>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</si>
  <si>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</si>
  <si>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</si>
  <si>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</si>
  <si>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</si>
  <si>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</si>
  <si>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</si>
  <si>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</si>
  <si>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</si>
  <si>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</si>
  <si>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</si>
  <si>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</si>
  <si>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</si>
  <si>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</si>
  <si>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</si>
  <si>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</si>
  <si>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</si>
  <si>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</si>
  <si>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</si>
  <si>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</si>
  <si>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</si>
  <si>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</si>
  <si>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</si>
  <si>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</si>
  <si>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</si>
  <si>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</si>
  <si>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</si>
  <si>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</si>
  <si>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</si>
  <si>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</si>
  <si>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</si>
  <si>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</si>
  <si>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</si>
  <si>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</si>
  <si>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</si>
  <si>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</si>
  <si>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</si>
  <si>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</si>
  <si>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</si>
  <si>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</si>
  <si>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</si>
  <si>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</si>
  <si>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</si>
  <si>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</si>
  <si>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</si>
  <si>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</si>
  <si>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</si>
  <si>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</si>
  <si>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</si>
  <si>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</si>
  <si>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</si>
  <si>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</si>
  <si>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</si>
  <si>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</si>
  <si>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</si>
  <si>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</si>
  <si>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</si>
  <si>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</si>
  <si>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</si>
  <si>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</si>
  <si>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</si>
  <si>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</si>
  <si>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</si>
  <si>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</si>
  <si>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</si>
  <si>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</si>
  <si>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</si>
  <si>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</si>
  <si>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</si>
  <si>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</si>
  <si>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</si>
  <si>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</si>
  <si>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</si>
  <si>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</si>
  <si>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</si>
  <si>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</si>
  <si>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</si>
  <si>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</si>
  <si>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</si>
  <si>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</si>
  <si>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</si>
  <si>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</si>
  <si>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</si>
  <si>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</si>
  <si>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</si>
  <si>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</si>
  <si>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</si>
  <si>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</si>
  <si>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</si>
  <si>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</si>
  <si>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</si>
  <si>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</si>
  <si>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</si>
  <si>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</si>
  <si>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</si>
  <si>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</si>
  <si>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</si>
  <si>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</si>
  <si>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</si>
  <si>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</si>
  <si>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</si>
  <si>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</si>
  <si>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</si>
  <si>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</si>
  <si>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</si>
  <si>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</si>
  <si>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</si>
  <si>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</si>
  <si>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</si>
  <si>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</si>
  <si>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</si>
  <si>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</si>
  <si>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</si>
  <si>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</si>
  <si>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</si>
  <si>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</si>
  <si>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</si>
  <si>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</si>
  <si>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</si>
  <si>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</si>
  <si>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</si>
  <si>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</si>
  <si>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</si>
  <si>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</si>
  <si>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</si>
  <si>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</si>
  <si>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</si>
  <si>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</si>
  <si>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</si>
  <si>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</si>
  <si>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</si>
  <si>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</si>
  <si>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</si>
  <si>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</si>
  <si>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</si>
  <si>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</si>
  <si>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</si>
  <si>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</si>
  <si>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</si>
  <si>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</si>
  <si>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</si>
  <si>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</si>
  <si>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</si>
  <si>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</si>
  <si>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</si>
  <si>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</si>
  <si>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</si>
  <si>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</si>
  <si>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</si>
  <si>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</si>
  <si>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</si>
  <si>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</si>
  <si>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</si>
  <si>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</si>
  <si>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</si>
  <si>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</si>
  <si>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</si>
  <si>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</si>
  <si>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</si>
  <si>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</si>
  <si>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</si>
  <si>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</si>
  <si>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</si>
  <si>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</si>
  <si>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</si>
  <si>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</si>
  <si>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</si>
  <si>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</si>
  <si>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</si>
  <si>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</si>
  <si>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</si>
  <si>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</si>
  <si>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</si>
  <si>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</si>
  <si>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</si>
  <si>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</si>
  <si>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</si>
  <si>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</si>
  <si>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</si>
  <si>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</si>
  <si>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</si>
  <si>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</si>
  <si>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</si>
  <si>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</si>
  <si>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</si>
  <si>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</si>
  <si>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</si>
  <si>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</si>
  <si>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</si>
  <si>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</si>
  <si>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</si>
  <si>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</si>
  <si>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</si>
  <si>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</si>
  <si>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</si>
  <si>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</si>
  <si>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</si>
  <si>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</si>
  <si>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</si>
  <si>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</si>
  <si>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</si>
  <si>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</si>
  <si>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</si>
  <si>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</si>
  <si>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</si>
  <si>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</si>
  <si>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</si>
  <si>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</si>
  <si>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</si>
  <si>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</si>
  <si>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</si>
  <si>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</si>
  <si>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</si>
  <si>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</si>
  <si>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</si>
  <si>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</si>
  <si>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</si>
  <si>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</si>
  <si>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</si>
  <si>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</si>
  <si>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</si>
  <si>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</si>
  <si>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</si>
  <si>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</si>
  <si>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</si>
  <si>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</si>
  <si>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</si>
  <si>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</si>
  <si>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</si>
  <si>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</si>
  <si>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</si>
  <si>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</si>
  <si>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</si>
  <si>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</si>
  <si>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</si>
  <si>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</si>
  <si>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</si>
  <si>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</si>
  <si>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</si>
  <si>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</si>
  <si>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</si>
  <si>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</si>
  <si>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</si>
  <si>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</si>
  <si>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</si>
  <si>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</si>
  <si>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</si>
  <si>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</si>
  <si>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</si>
  <si>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</si>
  <si>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</si>
  <si>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</si>
  <si>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</si>
  <si>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</si>
  <si>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</si>
  <si>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</si>
  <si>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</si>
  <si>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</si>
  <si>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</si>
  <si>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</si>
  <si>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</si>
  <si>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</si>
  <si>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</si>
  <si>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</si>
  <si>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</si>
  <si>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</si>
  <si>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</si>
  <si>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</si>
  <si>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</si>
  <si>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</si>
  <si>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</si>
  <si>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</si>
  <si>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</si>
  <si>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</si>
  <si>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</si>
  <si>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</si>
  <si>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</si>
  <si>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</si>
  <si>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</si>
  <si>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</si>
  <si>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</si>
  <si>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</si>
  <si>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</si>
  <si>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</si>
  <si>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</si>
  <si>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</si>
  <si>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</si>
  <si>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</si>
  <si>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</si>
  <si>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</si>
  <si>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</si>
  <si>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</si>
  <si>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</si>
  <si>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</si>
  <si>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</si>
  <si>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</si>
  <si>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</si>
  <si>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</si>
  <si>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</si>
  <si>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</si>
  <si>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</si>
  <si>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</si>
  <si>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</si>
  <si>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</si>
  <si>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</si>
  <si>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</si>
  <si>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</si>
  <si>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</si>
  <si>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</si>
  <si>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</si>
  <si>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</si>
  <si>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</si>
  <si>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</si>
  <si>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</si>
  <si>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</si>
  <si>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</si>
  <si>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</si>
  <si>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</si>
  <si>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</si>
  <si>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</si>
  <si>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</si>
  <si>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</si>
  <si>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</si>
  <si>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</si>
  <si>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</si>
  <si>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</si>
  <si>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</si>
  <si>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</si>
  <si>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</si>
  <si>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</si>
  <si>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</si>
  <si>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</si>
  <si>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</si>
  <si>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</si>
  <si>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</si>
  <si>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</si>
  <si>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</si>
  <si>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</si>
  <si>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</si>
  <si>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</si>
  <si>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</si>
  <si>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</si>
  <si>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</si>
  <si>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</si>
  <si>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</si>
  <si>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</si>
  <si>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</si>
  <si>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</si>
  <si>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</si>
  <si>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</si>
  <si>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</si>
  <si>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</si>
  <si>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</si>
  <si>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</si>
  <si>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</si>
  <si>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</si>
  <si>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</si>
  <si>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</si>
  <si>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</si>
  <si>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</si>
  <si>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</si>
  <si>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</si>
  <si>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</si>
  <si>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</si>
  <si>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</si>
  <si>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</si>
  <si>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</si>
  <si>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</si>
  <si>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</si>
  <si>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</si>
  <si>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</si>
  <si>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</si>
  <si>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</si>
  <si>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</si>
  <si>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</si>
  <si>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</si>
  <si>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</si>
  <si>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</si>
  <si>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</si>
  <si>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</si>
  <si>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</si>
  <si>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</si>
  <si>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</si>
  <si>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</si>
  <si>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</si>
  <si>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</si>
  <si>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</si>
  <si>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</si>
  <si>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</si>
  <si>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</si>
  <si>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</si>
  <si>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</si>
  <si>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</si>
  <si>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</si>
  <si>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</si>
  <si>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</si>
  <si>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</si>
  <si>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</si>
  <si>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</si>
  <si>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</si>
  <si>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</si>
  <si>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</si>
  <si>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</si>
  <si>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</si>
  <si>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</si>
  <si>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</si>
  <si>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</si>
  <si>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</si>
  <si>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</si>
  <si>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</si>
  <si>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</si>
  <si>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</si>
  <si>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</si>
  <si>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</si>
  <si>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</si>
  <si>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</si>
  <si>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</si>
  <si>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</si>
  <si>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</si>
  <si>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</si>
  <si>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</si>
  <si>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</si>
  <si>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</si>
  <si>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</si>
  <si>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</si>
  <si>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</si>
  <si>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</si>
  <si>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</si>
  <si>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</si>
  <si>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</si>
  <si>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</si>
  <si>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</si>
  <si>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</si>
  <si>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</si>
  <si>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</si>
  <si>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</si>
  <si>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</si>
  <si>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</si>
  <si>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</si>
  <si>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</si>
  <si>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</si>
  <si>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</si>
  <si>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</si>
  <si>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</si>
  <si>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</si>
  <si>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</si>
  <si>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</si>
  <si>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</si>
  <si>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</si>
  <si>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</si>
  <si>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</si>
  <si>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</si>
  <si>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</si>
  <si>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</si>
  <si>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</si>
  <si>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</si>
  <si>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</si>
  <si>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</si>
  <si>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</si>
  <si>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</si>
  <si>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</si>
  <si>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</si>
  <si>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</si>
  <si>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</si>
  <si>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</si>
  <si>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</si>
  <si>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</si>
  <si>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</si>
  <si>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</si>
  <si>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</si>
  <si>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</si>
  <si>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</si>
  <si>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</si>
  <si>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</si>
  <si>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</si>
  <si>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</si>
  <si>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</si>
  <si>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</si>
  <si>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</si>
  <si>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</si>
  <si>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</si>
  <si>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</si>
  <si>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</si>
  <si>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</si>
  <si>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</si>
  <si>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</si>
  <si>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</si>
  <si>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</si>
  <si>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</si>
  <si>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</si>
  <si>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</si>
  <si>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</si>
  <si>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</si>
  <si>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</si>
  <si>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</si>
  <si>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</si>
  <si>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</si>
  <si>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</si>
  <si>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</si>
  <si>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</si>
  <si>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</si>
  <si>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</si>
  <si>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</si>
  <si>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</si>
  <si>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</si>
  <si>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</si>
  <si>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</si>
  <si>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</si>
  <si>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</si>
  <si>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</si>
  <si>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</si>
  <si>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</si>
  <si>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</si>
  <si>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</si>
  <si>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</si>
  <si>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</si>
  <si>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</si>
  <si>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</si>
  <si>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</si>
  <si>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</si>
  <si>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</si>
  <si>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</si>
  <si>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</si>
  <si>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</si>
  <si>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</si>
  <si>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</si>
  <si>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</si>
  <si>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</si>
  <si>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</si>
  <si>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</si>
  <si>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</si>
  <si>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</si>
  <si>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</si>
  <si>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</si>
  <si>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</si>
  <si>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</si>
  <si>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</si>
  <si>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</si>
  <si>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</si>
  <si>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</si>
  <si>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</si>
  <si>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</si>
  <si>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</si>
  <si>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</si>
  <si>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</si>
  <si>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</si>
  <si>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</si>
  <si>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</si>
  <si>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</si>
  <si>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</si>
  <si>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</si>
  <si>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</si>
  <si>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</si>
  <si>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</si>
  <si>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</si>
  <si>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</si>
  <si>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</si>
  <si>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</si>
  <si>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</si>
  <si>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</si>
  <si>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</si>
  <si>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</si>
  <si>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</si>
  <si>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</si>
  <si>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</si>
  <si>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</si>
  <si>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</si>
  <si>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</si>
  <si>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</si>
  <si>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</si>
  <si>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</si>
  <si>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</si>
  <si>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</si>
  <si>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</si>
  <si>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</si>
  <si>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</si>
  <si>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</si>
  <si>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</si>
  <si>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</si>
  <si>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</si>
  <si>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</si>
  <si>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</si>
  <si>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</si>
  <si>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</si>
  <si>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</si>
  <si>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</si>
  <si>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</si>
  <si>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</si>
  <si>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</si>
  <si>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</si>
  <si>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</si>
  <si>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</si>
  <si>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</si>
  <si>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</si>
  <si>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</si>
  <si>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</si>
  <si>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</si>
  <si>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</si>
  <si>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</si>
  <si>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</si>
  <si>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</si>
  <si>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</si>
  <si>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</si>
  <si>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</si>
  <si>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</si>
  <si>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</si>
  <si>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</si>
  <si>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</si>
  <si>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</si>
  <si>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</si>
  <si>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</si>
  <si>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</si>
  <si>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</si>
  <si>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</si>
  <si>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</si>
  <si>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</si>
  <si>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</si>
  <si>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</si>
  <si>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</si>
  <si>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</si>
  <si>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</si>
  <si>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</si>
  <si>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</si>
  <si>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</si>
  <si>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</si>
  <si>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</si>
  <si>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</si>
  <si>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</si>
  <si>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</si>
  <si>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</si>
  <si>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</si>
  <si>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</si>
  <si>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</si>
  <si>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</si>
  <si>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</si>
  <si>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</si>
  <si>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</si>
  <si>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</si>
  <si>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</si>
  <si>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</si>
  <si>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</si>
  <si>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</si>
  <si>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</si>
  <si>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</si>
  <si>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</si>
  <si>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</si>
  <si>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</si>
  <si>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</si>
  <si>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</si>
  <si>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</si>
  <si>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</si>
  <si>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</si>
  <si>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</si>
  <si>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</si>
  <si>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</si>
  <si>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</si>
  <si>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</si>
  <si>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</si>
  <si>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</si>
  <si>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</si>
  <si>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</si>
  <si>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</si>
  <si>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</si>
  <si>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</si>
  <si>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</si>
  <si>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</si>
  <si>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</si>
  <si>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</si>
  <si>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</si>
  <si>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</si>
  <si>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</si>
  <si>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</si>
  <si>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</si>
  <si>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</si>
  <si>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</si>
  <si>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</si>
  <si>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</si>
  <si>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</si>
  <si>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</si>
  <si>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</si>
  <si>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</si>
  <si>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</si>
  <si>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</si>
  <si>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</si>
  <si>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</si>
  <si>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</si>
  <si>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</si>
  <si>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</si>
  <si>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</si>
  <si>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</si>
  <si>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</si>
  <si>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</si>
  <si>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</si>
  <si>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</si>
  <si>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</si>
  <si>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</si>
  <si>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</si>
  <si>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</si>
  <si>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</si>
  <si>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</si>
  <si>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</si>
  <si>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</si>
  <si>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</si>
  <si>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</si>
  <si>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</si>
  <si>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</si>
  <si>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</si>
  <si>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</si>
  <si>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</si>
  <si>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</si>
  <si>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</si>
  <si>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</si>
  <si>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</si>
  <si>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</si>
  <si>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</si>
  <si>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</si>
  <si>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</si>
  <si>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</si>
  <si>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</si>
  <si>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</si>
  <si>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</si>
  <si>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</si>
  <si>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</si>
  <si>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</si>
  <si>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</si>
  <si>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</si>
  <si>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</si>
  <si>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</si>
  <si>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</si>
  <si>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</si>
  <si>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</si>
  <si>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</si>
  <si>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</si>
  <si>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</si>
  <si>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</si>
  <si>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</si>
  <si>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</si>
  <si>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</si>
  <si>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</si>
  <si>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</si>
  <si>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</si>
  <si>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</si>
  <si>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</si>
  <si>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</si>
  <si>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</si>
  <si>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</si>
  <si>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</si>
  <si>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</si>
  <si>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</si>
  <si>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</si>
  <si>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</si>
  <si>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</si>
  <si>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</si>
  <si>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</si>
  <si>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</si>
  <si>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</si>
  <si>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</si>
  <si>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</si>
  <si>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</si>
  <si>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</si>
  <si>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</si>
  <si>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</si>
  <si>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</si>
  <si>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</si>
  <si>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</si>
  <si>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</si>
  <si>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</si>
  <si>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</si>
  <si>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</si>
  <si>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</si>
  <si>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</si>
  <si>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</si>
  <si>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</si>
  <si>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</si>
  <si>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</si>
  <si>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</si>
  <si>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</si>
  <si>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</si>
  <si>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</si>
  <si>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</si>
  <si>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</si>
  <si>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</si>
  <si>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</si>
  <si>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</si>
  <si>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</si>
  <si>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</si>
  <si>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</si>
  <si>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</si>
  <si>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</si>
  <si>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</si>
  <si>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</si>
  <si>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</si>
  <si>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</si>
  <si>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</si>
  <si>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</si>
  <si>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</si>
  <si>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</si>
  <si>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</si>
  <si>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</si>
  <si>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</si>
  <si>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</si>
  <si>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</si>
  <si>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</si>
  <si>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</si>
  <si>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</si>
  <si>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</si>
  <si>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</si>
  <si>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</si>
  <si>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</si>
  <si>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</si>
  <si>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</si>
  <si>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</si>
  <si>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</si>
  <si>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</si>
  <si>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</si>
  <si>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</si>
  <si>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</si>
  <si>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</si>
  <si>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</si>
  <si>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</si>
  <si>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</si>
  <si>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</si>
  <si>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</si>
  <si>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</si>
  <si>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</si>
  <si>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</si>
  <si>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</si>
  <si>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</si>
  <si>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</si>
  <si>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</si>
  <si>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</si>
  <si>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</si>
  <si>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</si>
  <si>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</si>
  <si>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</si>
  <si>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</si>
  <si>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</si>
  <si>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</si>
  <si>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</si>
  <si>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</si>
  <si>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</si>
  <si>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</si>
  <si>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</si>
  <si>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</si>
  <si>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</si>
  <si>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</si>
  <si>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</si>
  <si>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</si>
  <si>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</si>
  <si>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</si>
  <si>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</si>
  <si>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</si>
  <si>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</si>
  <si>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</si>
  <si>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</si>
  <si>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</si>
  <si>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</si>
  <si>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</si>
  <si>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</si>
  <si>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</si>
  <si>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</si>
  <si>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</si>
  <si>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</si>
  <si>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</si>
  <si>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</si>
  <si>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</si>
  <si>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</si>
  <si>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</si>
  <si>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</si>
  <si>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</si>
  <si>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</si>
  <si>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</si>
  <si>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</si>
  <si>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</si>
  <si>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</si>
  <si>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</si>
  <si>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</si>
  <si>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</si>
  <si>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</si>
  <si>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</si>
  <si>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</si>
  <si>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</si>
  <si>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</si>
  <si>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</si>
  <si>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</si>
  <si>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</si>
  <si>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</si>
  <si>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</si>
  <si>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</si>
  <si>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</si>
  <si>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</si>
  <si>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</si>
  <si>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</si>
  <si>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</si>
  <si>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</si>
  <si>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</si>
  <si>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</si>
  <si>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</si>
  <si>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</si>
  <si>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</si>
  <si>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</si>
  <si>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</si>
  <si>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</si>
  <si>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</si>
  <si>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</si>
  <si>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</si>
  <si>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</si>
  <si>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</si>
  <si>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</si>
  <si>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</si>
  <si>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</si>
  <si>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</si>
  <si>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</si>
  <si>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</si>
  <si>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</si>
  <si>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</si>
  <si>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</si>
  <si>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</si>
  <si>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</si>
  <si>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</si>
  <si>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</si>
  <si>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</si>
  <si>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</si>
  <si>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</si>
  <si>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</si>
  <si>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</si>
  <si>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</si>
  <si>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</si>
  <si>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</si>
  <si>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</si>
  <si>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</si>
  <si>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</si>
  <si>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</si>
  <si>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</si>
  <si>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</si>
  <si>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</si>
  <si>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</si>
  <si>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</si>
  <si>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</si>
  <si>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</si>
  <si>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</si>
  <si>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</si>
  <si>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</si>
  <si>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</si>
  <si>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</si>
  <si>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</si>
  <si>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</si>
  <si>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</si>
  <si>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</si>
  <si>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</si>
  <si>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</si>
  <si>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</si>
  <si>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</si>
  <si>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</si>
  <si>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</si>
  <si>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</si>
  <si>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</si>
  <si>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</si>
  <si>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</si>
  <si>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</si>
  <si>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</si>
  <si>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</si>
  <si>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</si>
  <si>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</si>
  <si>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</si>
  <si>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</si>
  <si>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</si>
  <si>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</si>
  <si>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</si>
  <si>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</si>
  <si>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</si>
  <si>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</si>
  <si>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</si>
  <si>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</si>
  <si>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</si>
  <si>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</si>
  <si>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</si>
  <si>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</si>
  <si>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</si>
  <si>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</si>
  <si>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</si>
  <si>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</si>
  <si>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</si>
  <si>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</si>
  <si>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</si>
  <si>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</si>
  <si>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</si>
  <si>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</si>
  <si>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</si>
  <si>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</si>
  <si>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</si>
  <si>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</si>
  <si>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</si>
  <si>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</si>
  <si>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</si>
  <si>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</si>
  <si>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</si>
  <si>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</si>
  <si>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</si>
  <si>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</si>
  <si>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</si>
  <si>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</si>
  <si>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</si>
  <si>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</si>
  <si>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</si>
  <si>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</si>
  <si>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</si>
  <si>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</si>
  <si>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</si>
  <si>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</si>
  <si>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</si>
  <si>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</si>
  <si>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</si>
  <si>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</si>
  <si>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</si>
  <si>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</si>
  <si>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</si>
  <si>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</si>
  <si>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</si>
  <si>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</si>
  <si>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</si>
  <si>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</si>
  <si>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</si>
  <si>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</si>
  <si>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</si>
  <si>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</si>
  <si>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</si>
  <si>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</si>
  <si>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</si>
  <si>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</si>
  <si>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</si>
  <si>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</si>
  <si>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</si>
  <si>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</si>
  <si>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</si>
  <si>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</si>
  <si>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</si>
  <si>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</si>
  <si>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</si>
  <si>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</si>
  <si>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</si>
  <si>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</si>
  <si>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</si>
  <si>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</si>
  <si>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</si>
  <si>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</si>
  <si>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</si>
  <si>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</si>
  <si>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</si>
  <si>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</si>
  <si>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</si>
  <si>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</si>
  <si>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</si>
  <si>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</si>
  <si>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</si>
  <si>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</si>
  <si>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</si>
  <si>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</si>
  <si>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</si>
  <si>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</si>
  <si>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</si>
  <si>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</si>
  <si>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</si>
  <si>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</si>
  <si>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</si>
  <si>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</si>
  <si>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</si>
  <si>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</si>
  <si>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</si>
  <si>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</si>
  <si>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</si>
  <si>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</si>
  <si>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</si>
  <si>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</si>
  <si>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</si>
  <si>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</si>
  <si>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</si>
  <si>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</si>
  <si>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</si>
  <si>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</si>
  <si>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</si>
  <si>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</si>
  <si>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</si>
  <si>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</si>
  <si>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</si>
  <si>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</si>
  <si>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</si>
  <si>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</si>
  <si>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</si>
  <si>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</si>
  <si>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</si>
  <si>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</si>
  <si>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</si>
  <si>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</si>
  <si>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</si>
  <si>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</si>
  <si>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</si>
  <si>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</si>
  <si>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</si>
  <si>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</si>
  <si>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</si>
  <si>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</si>
  <si>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</si>
  <si>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</si>
  <si>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</si>
  <si>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</si>
  <si>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</si>
  <si>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</si>
  <si>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</si>
  <si>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</si>
  <si>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</si>
  <si>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</si>
  <si>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</si>
  <si>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</si>
  <si>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</si>
  <si>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</si>
  <si>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</si>
  <si>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</si>
  <si>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</si>
  <si>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</si>
  <si>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</si>
  <si>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</si>
  <si>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</si>
  <si>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</si>
  <si>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</si>
  <si>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</si>
  <si>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</si>
  <si>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</si>
  <si>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</si>
  <si>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</si>
  <si>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</si>
  <si>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</si>
  <si>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</si>
  <si>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</si>
  <si>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</si>
  <si>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</si>
  <si>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</si>
  <si>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</si>
  <si>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</si>
  <si>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</si>
  <si>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</si>
  <si>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</si>
  <si>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</si>
  <si>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</si>
  <si>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</si>
  <si>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</si>
  <si>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</si>
  <si>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</si>
  <si>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</si>
  <si>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</si>
  <si>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</si>
  <si>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</si>
  <si>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</si>
  <si>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</si>
  <si>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</si>
  <si>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</si>
  <si>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</si>
  <si>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</si>
  <si>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</si>
  <si>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</si>
  <si>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</si>
  <si>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</si>
  <si>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</si>
  <si>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</si>
  <si>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</si>
  <si>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</si>
  <si>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</si>
  <si>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</si>
  <si>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</si>
  <si>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</si>
  <si>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</si>
  <si>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</si>
  <si>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</si>
  <si>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</si>
  <si>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</si>
  <si>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</si>
  <si>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</si>
  <si>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</si>
  <si>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</si>
  <si>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</si>
  <si>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</si>
  <si>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</si>
  <si>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</si>
  <si>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</si>
  <si>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</si>
  <si>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</si>
  <si>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</si>
  <si>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</si>
  <si>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</si>
  <si>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</si>
  <si>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</si>
  <si>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</si>
  <si>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</si>
  <si>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</si>
  <si>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</si>
  <si>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</si>
  <si>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</si>
  <si>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</si>
  <si>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</si>
  <si>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</si>
  <si>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</si>
  <si>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</si>
  <si>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</si>
  <si>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</si>
  <si>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</si>
  <si>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</si>
  <si>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</si>
  <si>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</si>
  <si>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</si>
  <si>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</si>
  <si>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</si>
  <si>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</si>
  <si>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</si>
  <si>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</si>
  <si>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</si>
  <si>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</si>
  <si>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</si>
  <si>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</si>
  <si>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</si>
  <si>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</si>
  <si>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</si>
  <si>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</si>
  <si>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</si>
  <si>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</si>
  <si>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</si>
  <si>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</si>
  <si>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</si>
  <si>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</si>
  <si>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</si>
  <si>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</si>
  <si>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</si>
  <si>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</si>
  <si>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</si>
  <si>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</si>
  <si>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</si>
  <si>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</si>
  <si>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</si>
  <si>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</si>
  <si>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</si>
  <si>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</si>
  <si>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</si>
  <si>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</si>
  <si>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</si>
  <si>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</si>
  <si>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</si>
  <si>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</si>
  <si>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</si>
  <si>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</si>
  <si>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</si>
  <si>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</si>
  <si>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</si>
  <si>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</si>
  <si>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</si>
  <si>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</si>
  <si>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</si>
  <si>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</si>
  <si>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</si>
  <si>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</si>
  <si>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</si>
  <si>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</si>
  <si>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</si>
  <si>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</si>
  <si>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</si>
  <si>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</si>
  <si>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</si>
  <si>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</si>
  <si>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</si>
  <si>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</si>
  <si>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</si>
  <si>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</si>
  <si>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</si>
  <si>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</si>
  <si>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</si>
  <si>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</si>
  <si>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</si>
  <si>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</si>
  <si>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</si>
  <si>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</si>
  <si>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</si>
  <si>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</si>
  <si>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</si>
  <si>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</si>
  <si>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</si>
  <si>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</si>
  <si>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</si>
  <si>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</si>
  <si>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</si>
  <si>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</si>
  <si>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</si>
  <si>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</si>
  <si>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</si>
  <si>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</si>
  <si>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</si>
  <si>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</si>
  <si>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</si>
  <si>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</si>
  <si>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</si>
  <si>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</si>
  <si>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</si>
  <si>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</si>
  <si>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</si>
  <si>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</si>
  <si>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</si>
  <si>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</si>
  <si>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</si>
  <si>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</si>
  <si>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</si>
  <si>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</si>
  <si>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</si>
  <si>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</si>
  <si>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</si>
  <si>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</si>
  <si>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</si>
  <si>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</si>
  <si>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</si>
  <si>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</si>
  <si>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</si>
  <si>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</si>
  <si>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</si>
  <si>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</si>
  <si>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</si>
  <si>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</si>
  <si>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</si>
  <si>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</si>
  <si>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</si>
  <si>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</si>
  <si>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</si>
  <si>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</si>
  <si>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</si>
  <si>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</si>
  <si>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</si>
  <si>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</si>
  <si>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</si>
  <si>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</si>
  <si>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</si>
  <si>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</si>
  <si>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</si>
  <si>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</si>
  <si>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</si>
  <si>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</si>
  <si>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</si>
  <si>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</si>
  <si>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</si>
  <si>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</si>
  <si>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</si>
  <si>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</si>
  <si>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</si>
  <si>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</si>
  <si>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</si>
  <si>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</si>
  <si>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</si>
  <si>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</si>
  <si>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</si>
  <si>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</si>
  <si>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</si>
  <si>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</si>
  <si>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</si>
  <si>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</si>
  <si>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</si>
  <si>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</si>
  <si>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</si>
  <si>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</si>
  <si>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</si>
  <si>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</si>
  <si>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</si>
  <si>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</si>
  <si>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</si>
  <si>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</si>
  <si>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</si>
  <si>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</si>
  <si>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</si>
  <si>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</si>
  <si>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</si>
  <si>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</si>
  <si>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</si>
  <si>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</si>
  <si>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</si>
  <si>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</si>
  <si>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</si>
  <si>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</si>
  <si>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</si>
  <si>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</si>
  <si>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</si>
  <si>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</si>
  <si>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</si>
  <si>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</si>
  <si>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</si>
  <si>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</si>
  <si>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</si>
  <si>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</si>
  <si>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</si>
  <si>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</si>
  <si>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</si>
  <si>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</si>
  <si>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</si>
  <si>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</si>
  <si>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</si>
  <si>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</si>
  <si>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</si>
  <si>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</si>
  <si>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</si>
  <si>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</si>
  <si>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</si>
  <si>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</si>
  <si>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</si>
  <si>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</si>
  <si>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</si>
  <si>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</si>
  <si>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</si>
  <si>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</si>
  <si>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</si>
  <si>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</si>
  <si>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</si>
  <si>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</si>
  <si>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</si>
  <si>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</si>
  <si>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</si>
  <si>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</si>
  <si>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</si>
  <si>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</si>
  <si>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</si>
  <si>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</si>
  <si>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</si>
  <si>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</si>
  <si>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</si>
  <si>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</si>
  <si>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</si>
  <si>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</si>
  <si>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</si>
  <si>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</si>
  <si>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</si>
  <si>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</si>
  <si>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</si>
  <si>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</si>
  <si>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</si>
  <si>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</si>
  <si>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</si>
  <si>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</si>
  <si>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</si>
  <si>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</si>
  <si>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</si>
  <si>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</si>
  <si>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</si>
  <si>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</si>
  <si>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</si>
  <si>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</si>
  <si>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</si>
  <si>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</si>
  <si>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</si>
  <si>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</si>
  <si>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</si>
  <si>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</si>
  <si>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</si>
  <si>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</si>
  <si>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</si>
  <si>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</si>
  <si>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</si>
  <si>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</si>
  <si>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</si>
  <si>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</si>
  <si>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</si>
  <si>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</si>
  <si>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</si>
  <si>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</si>
  <si>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</si>
  <si>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</si>
  <si>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</si>
  <si>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</si>
  <si>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</si>
  <si>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</si>
  <si>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</si>
  <si>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</si>
  <si>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</si>
  <si>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</si>
  <si>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</si>
  <si>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</si>
  <si>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</si>
  <si>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</si>
  <si>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</si>
  <si>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</si>
  <si>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</si>
  <si>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</si>
  <si>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</si>
  <si>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</si>
  <si>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</si>
  <si>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</si>
  <si>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</si>
  <si>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</si>
  <si>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</si>
  <si>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</si>
  <si>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</si>
  <si>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</si>
  <si>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</si>
  <si>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</si>
  <si>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</si>
  <si>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</si>
  <si>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</si>
  <si>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</si>
  <si>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</si>
  <si>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</si>
  <si>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</si>
  <si>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</si>
  <si>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</si>
  <si>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</si>
  <si>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</si>
  <si>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</si>
  <si>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</si>
  <si>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</si>
  <si>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</si>
  <si>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</si>
  <si>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</si>
  <si>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</si>
  <si>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</si>
  <si>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</si>
  <si>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</si>
  <si>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</si>
  <si>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</si>
  <si>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</si>
  <si>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</si>
  <si>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</si>
  <si>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</si>
  <si>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</si>
  <si>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</si>
  <si>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</si>
  <si>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</si>
  <si>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</si>
  <si>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</si>
  <si>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</si>
  <si>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</si>
  <si>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</si>
  <si>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</si>
  <si>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</si>
  <si>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</si>
  <si>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</si>
  <si>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</si>
  <si>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</si>
  <si>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</si>
  <si>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</si>
  <si>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</si>
  <si>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</si>
  <si>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</si>
  <si>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</si>
  <si>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</si>
  <si>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</si>
  <si>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</si>
  <si>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</si>
  <si>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</si>
  <si>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</si>
  <si>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</si>
  <si>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</si>
  <si>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</si>
  <si>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</si>
  <si>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</si>
  <si>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</si>
  <si>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</si>
  <si>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</si>
  <si>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</si>
  <si>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</si>
  <si>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</si>
  <si>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</si>
  <si>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</si>
  <si>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</si>
  <si>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</si>
  <si>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</si>
  <si>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</si>
  <si>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</si>
  <si>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</si>
  <si>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</si>
  <si>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</si>
  <si>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</si>
  <si>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</si>
  <si>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</si>
  <si>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</si>
  <si>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</si>
  <si>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</si>
  <si>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</si>
  <si>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</si>
  <si>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</si>
  <si>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</si>
  <si>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</si>
  <si>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</si>
  <si>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</si>
  <si>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</si>
  <si>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</si>
  <si>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</si>
  <si>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</si>
  <si>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</si>
  <si>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</si>
  <si>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</si>
  <si>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</si>
  <si>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</si>
  <si>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</si>
  <si>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</si>
  <si>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</si>
  <si>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</si>
  <si>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</si>
  <si>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</si>
  <si>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</si>
  <si>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</si>
  <si>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</si>
  <si>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</si>
  <si>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</si>
  <si>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</si>
  <si>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</si>
  <si>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</si>
  <si>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</si>
  <si>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</si>
  <si>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</si>
  <si>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</si>
  <si>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</si>
  <si>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</si>
  <si>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</si>
  <si>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</si>
  <si>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</si>
  <si>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</si>
  <si>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</si>
  <si>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</si>
  <si>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</si>
  <si>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</si>
  <si>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</si>
  <si>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</si>
  <si>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</si>
  <si>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</si>
  <si>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</si>
  <si>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</si>
  <si>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</si>
  <si>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</si>
  <si>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</si>
  <si>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</si>
  <si>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</si>
  <si>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</si>
  <si>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</si>
  <si>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</si>
  <si>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</si>
  <si>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</si>
  <si>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</si>
  <si>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</si>
  <si>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</si>
  <si>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</si>
  <si>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</si>
  <si>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</si>
  <si>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</si>
  <si>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</si>
  <si>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</si>
  <si>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</si>
  <si>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</si>
  <si>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</si>
  <si>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</si>
  <si>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</si>
  <si>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</si>
  <si>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</si>
  <si>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</si>
  <si>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</si>
  <si>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</si>
  <si>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</si>
  <si>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</si>
  <si>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</si>
  <si>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</si>
  <si>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</si>
  <si>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</si>
  <si>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</si>
  <si>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</si>
  <si>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</si>
  <si>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</si>
  <si>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</si>
  <si>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</si>
  <si>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</si>
  <si>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</si>
  <si>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</si>
  <si>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</si>
  <si>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</si>
  <si>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</si>
  <si>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</si>
  <si>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</si>
  <si>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</si>
  <si>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</si>
  <si>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</si>
  <si>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</si>
  <si>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</si>
  <si>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</si>
  <si>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</si>
  <si>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</si>
  <si>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</si>
  <si>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</si>
  <si>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</si>
  <si>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</si>
  <si>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</si>
  <si>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</si>
  <si>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</si>
  <si>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</si>
  <si>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</si>
  <si>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</si>
  <si>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</si>
  <si>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</si>
  <si>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</si>
  <si>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</si>
  <si>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</si>
  <si>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</si>
  <si>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</si>
  <si>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</si>
  <si>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</si>
  <si>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</si>
  <si>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</si>
  <si>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</si>
  <si>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</si>
  <si>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</si>
  <si>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</si>
  <si>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</si>
  <si>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</si>
  <si>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</si>
  <si>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</si>
  <si>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</si>
  <si>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</si>
  <si>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</si>
  <si>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</si>
  <si>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</si>
  <si>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</si>
  <si>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</si>
  <si>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</si>
  <si>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</si>
  <si>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</si>
  <si>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</si>
  <si>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</si>
  <si>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</si>
  <si>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</si>
  <si>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</si>
  <si>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</si>
  <si>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</si>
  <si>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</si>
  <si>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</si>
  <si>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</si>
  <si>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</si>
  <si>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</si>
  <si>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</si>
  <si>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</si>
  <si>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</si>
  <si>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</si>
  <si>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</si>
  <si>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</si>
  <si>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</si>
  <si>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</si>
  <si>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</si>
  <si>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</si>
  <si>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</si>
  <si>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</si>
  <si>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</si>
  <si>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</si>
  <si>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</si>
  <si>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</si>
  <si>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</si>
  <si>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</si>
  <si>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</si>
  <si>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</si>
  <si>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</si>
  <si>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</si>
  <si>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</si>
  <si>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</si>
  <si>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</si>
  <si>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</si>
  <si>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</si>
  <si>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</si>
  <si>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</si>
  <si>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</si>
  <si>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</si>
  <si>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</si>
  <si>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</si>
  <si>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</si>
  <si>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</si>
  <si>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</si>
  <si>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</si>
  <si>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</si>
  <si>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</si>
  <si>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</si>
  <si>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</si>
  <si>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</si>
  <si>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</si>
  <si>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</si>
  <si>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</si>
  <si>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</si>
  <si>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</si>
  <si>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</si>
  <si>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</si>
  <si>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</si>
  <si>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</si>
  <si>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</si>
  <si>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</si>
  <si>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</si>
  <si>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</si>
  <si>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</si>
  <si>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</si>
  <si>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</si>
  <si>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</si>
  <si>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</si>
  <si>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</si>
  <si>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</si>
  <si>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</si>
  <si>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</si>
  <si>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</si>
  <si>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</si>
  <si>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</si>
  <si>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</si>
  <si>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</si>
  <si>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</si>
  <si>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</si>
  <si>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</si>
  <si>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</si>
  <si>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</si>
  <si>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</si>
  <si>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</si>
  <si>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</si>
  <si>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</si>
  <si>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</si>
  <si>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</si>
  <si>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</si>
  <si>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</si>
  <si>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</si>
  <si>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</si>
  <si>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</si>
  <si>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</si>
  <si>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</si>
  <si>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</si>
  <si>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</si>
  <si>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</si>
  <si>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</si>
  <si>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</si>
  <si>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</si>
  <si>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</si>
  <si>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</si>
  <si>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</si>
  <si>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</si>
  <si>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</si>
  <si>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</si>
  <si>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</si>
  <si>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</si>
  <si>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</si>
  <si>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</si>
  <si>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</si>
  <si>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</si>
  <si>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</si>
  <si>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</si>
  <si>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</si>
  <si>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</si>
  <si>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</si>
  <si>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</si>
  <si>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</si>
  <si>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</si>
  <si>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</si>
  <si>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</si>
  <si>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</si>
  <si>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</si>
  <si>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</si>
  <si>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</si>
  <si>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</si>
  <si>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</si>
  <si>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</si>
  <si>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</si>
  <si>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</si>
  <si>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</si>
  <si>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</si>
  <si>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</si>
  <si>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</si>
  <si>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</si>
  <si>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</si>
  <si>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</si>
  <si>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</si>
  <si>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</si>
  <si>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</si>
  <si>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</si>
  <si>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</si>
  <si>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</si>
  <si>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</si>
  <si>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</si>
  <si>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</si>
  <si>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</si>
  <si>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</si>
  <si>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</si>
  <si>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</si>
  <si>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</si>
  <si>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</si>
  <si>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</si>
  <si>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</si>
  <si>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</si>
  <si>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</si>
  <si>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</si>
  <si>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</si>
  <si>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</si>
  <si>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</si>
  <si>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</si>
  <si>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</si>
  <si>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</si>
  <si>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</si>
  <si>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</si>
  <si>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</si>
  <si>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</si>
  <si>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</si>
  <si>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</si>
  <si>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</si>
  <si>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</si>
  <si>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</si>
  <si>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</si>
  <si>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</si>
  <si>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</si>
  <si>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</si>
  <si>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</si>
  <si>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</si>
  <si>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</si>
  <si>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</si>
  <si>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</si>
  <si>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</si>
  <si>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</si>
  <si>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</si>
  <si>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</si>
  <si>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</si>
  <si>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</si>
  <si>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</si>
  <si>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</si>
  <si>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</si>
  <si>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</si>
  <si>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</si>
  <si>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</si>
  <si>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</si>
  <si>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</si>
  <si>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</si>
  <si>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</si>
  <si>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</si>
  <si>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</si>
  <si>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</si>
  <si>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</si>
  <si>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</si>
  <si>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</si>
  <si>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</si>
  <si>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</si>
  <si>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</si>
  <si>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</si>
  <si>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</si>
  <si>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</si>
  <si>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</si>
  <si>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</si>
  <si>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</si>
  <si>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</si>
  <si>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</si>
  <si>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</si>
  <si>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</si>
  <si>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</si>
  <si>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</si>
  <si>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</si>
  <si>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</si>
  <si>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</si>
  <si>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</si>
  <si>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</si>
  <si>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</si>
  <si>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</si>
  <si>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</si>
  <si>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</si>
  <si>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</si>
  <si>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</si>
  <si>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</si>
  <si>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</si>
  <si>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</si>
  <si>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</si>
  <si>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</si>
  <si>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</si>
  <si>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</si>
  <si>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</si>
  <si>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</si>
  <si>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</si>
  <si>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</si>
  <si>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</si>
  <si>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</si>
  <si>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</si>
  <si>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</si>
  <si>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</si>
  <si>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</si>
  <si>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</si>
  <si>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</si>
  <si>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</si>
  <si>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</si>
  <si>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</si>
  <si>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</si>
  <si>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</si>
  <si>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</si>
  <si>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</si>
  <si>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</si>
  <si>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</si>
  <si>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</si>
  <si>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</si>
  <si>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</si>
  <si>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</si>
  <si>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</si>
  <si>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</si>
  <si>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</si>
  <si>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</si>
  <si>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</si>
  <si>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</si>
  <si>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</si>
  <si>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</si>
  <si>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</si>
  <si>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</si>
  <si>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</si>
  <si>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</si>
  <si>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</si>
  <si>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</si>
  <si>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</si>
  <si>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</si>
  <si>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</si>
  <si>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</si>
  <si>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</si>
  <si>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</si>
  <si>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</si>
  <si>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</si>
  <si>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</si>
  <si>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</si>
  <si>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</si>
  <si>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</si>
  <si>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</si>
  <si>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</si>
  <si>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</si>
  <si>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</si>
  <si>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</si>
  <si>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</si>
  <si>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</si>
  <si>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</si>
  <si>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</si>
  <si>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</si>
  <si>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</si>
  <si>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</si>
  <si>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</si>
  <si>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</si>
  <si>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</si>
  <si>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</si>
  <si>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</si>
  <si>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</si>
  <si>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</si>
  <si>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</si>
  <si>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</si>
  <si>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</si>
  <si>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</si>
  <si>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</si>
  <si>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</si>
  <si>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</si>
  <si>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</si>
  <si>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</si>
  <si>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</si>
  <si>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</si>
  <si>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</si>
  <si>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</si>
  <si>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</si>
  <si>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</si>
  <si>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</si>
  <si>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</si>
  <si>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</si>
  <si>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</si>
  <si>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</si>
  <si>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</si>
  <si>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</si>
  <si>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</si>
  <si>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</si>
  <si>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</si>
  <si>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</si>
  <si>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</si>
  <si>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</si>
  <si>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</si>
  <si>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</si>
  <si>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</si>
  <si>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</si>
  <si>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</si>
  <si>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</si>
  <si>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</si>
  <si>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</si>
  <si>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</si>
  <si>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</si>
  <si>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</si>
  <si>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</si>
  <si>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</si>
  <si>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</si>
  <si>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</si>
  <si>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</si>
  <si>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</si>
  <si>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</si>
  <si>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</si>
  <si>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</si>
  <si>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</si>
  <si>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</si>
  <si>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</si>
  <si>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</si>
  <si>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</si>
  <si>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</si>
  <si>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</si>
  <si>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</si>
  <si>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</si>
  <si>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</si>
  <si>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</si>
  <si>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</si>
  <si>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</si>
  <si>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</si>
  <si>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</si>
  <si>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</si>
  <si>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</si>
  <si>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</si>
  <si>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</si>
  <si>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</si>
  <si>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</si>
  <si>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</si>
  <si>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</si>
  <si>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</si>
  <si>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</si>
  <si>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</si>
  <si>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</si>
  <si>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</si>
  <si>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</si>
  <si>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</si>
  <si>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</si>
  <si>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</si>
  <si>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</si>
  <si>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</si>
  <si>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</si>
  <si>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</si>
  <si>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</si>
  <si>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</si>
  <si>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</si>
  <si>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</si>
  <si>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</si>
  <si>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</si>
  <si>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</si>
  <si>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</si>
  <si>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</si>
  <si>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</si>
  <si>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</si>
  <si>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</si>
  <si>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</si>
  <si>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</si>
  <si>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</si>
  <si>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</si>
  <si>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</si>
  <si>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</si>
  <si>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</si>
  <si>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</si>
  <si>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</si>
  <si>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</si>
  <si>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</si>
  <si>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</si>
  <si>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</si>
  <si>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</si>
  <si>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</si>
  <si>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</si>
  <si>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</si>
  <si>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</si>
  <si>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</si>
  <si>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</si>
  <si>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</si>
  <si>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</si>
  <si>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</si>
  <si>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</si>
  <si>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</si>
  <si>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</si>
  <si>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</si>
  <si>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</si>
  <si>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</si>
  <si>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</si>
  <si>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</si>
  <si>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</si>
  <si>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</si>
  <si>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</si>
  <si>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</si>
  <si>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</si>
  <si>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</si>
  <si>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</si>
  <si>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</si>
  <si>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</si>
  <si>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</si>
  <si>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</si>
  <si>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</si>
  <si>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</si>
  <si>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</si>
  <si>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</si>
  <si>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</si>
  <si>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</si>
  <si>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</si>
  <si>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</si>
  <si>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</si>
  <si>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</si>
  <si>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</si>
  <si>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</si>
  <si>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</si>
  <si>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</si>
  <si>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</si>
  <si>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</si>
  <si>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</si>
  <si>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</si>
  <si>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</si>
  <si>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</si>
  <si>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</si>
  <si>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</si>
  <si>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</si>
  <si>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</si>
  <si>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</si>
  <si>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</si>
  <si>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</si>
  <si>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</si>
  <si>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</si>
  <si>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</si>
  <si>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</si>
  <si>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</si>
  <si>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</si>
  <si>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</si>
  <si>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</si>
  <si>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</si>
  <si>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</si>
  <si>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</si>
  <si>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</si>
  <si>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</si>
  <si>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</si>
  <si>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</si>
  <si>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</si>
  <si>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</si>
  <si>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</si>
  <si>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</si>
  <si>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</si>
  <si>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</si>
  <si>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</si>
  <si>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</si>
  <si>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</si>
  <si>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</si>
  <si>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</si>
  <si>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</si>
  <si>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</si>
  <si>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</si>
  <si>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</si>
  <si>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</si>
  <si>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</si>
  <si>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</si>
  <si>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</si>
  <si>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</si>
  <si>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</si>
  <si>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</si>
  <si>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</si>
  <si>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</si>
  <si>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</si>
  <si>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</si>
  <si>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</si>
  <si>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</si>
  <si>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</si>
  <si>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</si>
  <si>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</si>
  <si>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</si>
  <si>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</si>
  <si>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</si>
  <si>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</si>
  <si>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</si>
  <si>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</si>
  <si>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</si>
  <si>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</si>
  <si>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</si>
  <si>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</si>
  <si>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</si>
  <si>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</si>
  <si>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</si>
  <si>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</si>
  <si>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</si>
  <si>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</si>
  <si>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</si>
  <si>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</si>
  <si>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</si>
  <si>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</si>
  <si>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</si>
  <si>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</si>
  <si>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</si>
  <si>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</si>
  <si>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</si>
  <si>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</si>
  <si>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</si>
  <si>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</si>
  <si>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</si>
  <si>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</si>
  <si>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</si>
  <si>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</si>
  <si>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</si>
  <si>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</si>
  <si>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</si>
  <si>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</si>
  <si>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</si>
  <si>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</si>
  <si>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</si>
  <si>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</si>
  <si>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</si>
  <si>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</si>
  <si>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</si>
  <si>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</si>
  <si>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</si>
  <si>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</si>
  <si>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</si>
  <si>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</si>
  <si>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</si>
  <si>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</si>
  <si>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</si>
  <si>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</si>
  <si>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</si>
  <si>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</si>
  <si>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</si>
  <si>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</si>
  <si>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</si>
  <si>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</si>
  <si>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</si>
  <si>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</si>
  <si>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</si>
  <si>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</si>
  <si>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</si>
  <si>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</si>
  <si>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</si>
  <si>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</si>
  <si>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</si>
  <si>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</si>
  <si>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</si>
  <si>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</si>
  <si>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</si>
  <si>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</si>
  <si>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</si>
  <si>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</si>
  <si>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</si>
  <si>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</si>
  <si>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</si>
  <si>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</si>
  <si>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</si>
  <si>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</si>
  <si>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</si>
  <si>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</si>
  <si>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</si>
  <si>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</si>
  <si>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</si>
  <si>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</si>
  <si>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</si>
  <si>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</si>
  <si>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</si>
  <si>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</si>
  <si>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</si>
  <si>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</si>
  <si>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</si>
  <si>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</si>
  <si>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</si>
  <si>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</si>
  <si>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</si>
  <si>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</si>
  <si>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</si>
  <si>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</si>
  <si>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</si>
  <si>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</si>
  <si>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</si>
  <si>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</si>
  <si>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</si>
  <si>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</si>
  <si>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</si>
  <si>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</si>
  <si>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</si>
  <si>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</si>
  <si>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</si>
  <si>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</si>
  <si>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</si>
  <si>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</si>
  <si>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</si>
  <si>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</si>
  <si>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</si>
  <si>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</si>
  <si>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</si>
  <si>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</si>
  <si>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</si>
  <si>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</si>
  <si>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</si>
  <si>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</si>
  <si>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</si>
  <si>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</si>
  <si>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</si>
  <si>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</si>
  <si>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</si>
  <si>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</si>
  <si>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</si>
  <si>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</si>
  <si>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</si>
  <si>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</si>
  <si>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</si>
  <si>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</si>
  <si>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</si>
  <si>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</si>
  <si>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</si>
  <si>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</si>
  <si>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</si>
  <si>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</si>
  <si>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</si>
  <si>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</si>
  <si>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</si>
  <si>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</si>
  <si>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</si>
  <si>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</si>
  <si>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</si>
  <si>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</si>
  <si>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</si>
  <si>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</si>
  <si>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</si>
  <si>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</si>
  <si>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</si>
  <si>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</si>
  <si>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</si>
  <si>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</si>
  <si>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</si>
  <si>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</si>
  <si>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</si>
  <si>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</si>
  <si>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</si>
  <si>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</si>
  <si>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</si>
  <si>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</si>
  <si>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</si>
  <si>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</si>
  <si>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</si>
  <si>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</si>
  <si>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</si>
  <si>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</si>
  <si>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</si>
  <si>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</si>
  <si>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</si>
  <si>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</si>
  <si>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</si>
  <si>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</si>
  <si>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</si>
  <si>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</si>
  <si>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</si>
  <si>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</si>
  <si>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</si>
  <si>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</si>
  <si>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</si>
  <si>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</si>
  <si>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</si>
  <si>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</si>
  <si>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</si>
  <si>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</si>
  <si>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</si>
  <si>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</si>
  <si>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</si>
  <si>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</si>
  <si>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</si>
  <si>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</si>
  <si>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</si>
  <si>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</si>
  <si>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</si>
  <si>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</si>
  <si>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</si>
  <si>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</si>
  <si>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</si>
  <si>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</si>
  <si>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</si>
  <si>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</si>
  <si>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</si>
  <si>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</si>
  <si>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</si>
  <si>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</si>
  <si>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</si>
  <si>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</si>
  <si>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</si>
  <si>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</si>
  <si>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</si>
  <si>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</si>
  <si>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</si>
  <si>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</si>
  <si>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</si>
  <si>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</si>
  <si>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</si>
  <si>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</si>
  <si>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</si>
  <si>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</si>
  <si>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</si>
  <si>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</si>
  <si>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</si>
  <si>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</si>
  <si>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</si>
  <si>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</si>
  <si>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</si>
  <si>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</si>
  <si>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</si>
  <si>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</si>
  <si>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</si>
  <si>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</si>
  <si>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</si>
  <si>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</si>
  <si>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</si>
  <si>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</si>
  <si>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</si>
  <si>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</si>
  <si>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</si>
  <si>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</si>
  <si>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</si>
  <si>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</si>
  <si>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</si>
  <si>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</si>
  <si>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</si>
  <si>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</si>
  <si>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</si>
  <si>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</si>
  <si>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</si>
  <si>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</si>
  <si>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</si>
  <si>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</si>
  <si>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</si>
  <si>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</si>
  <si>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</si>
  <si>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</si>
  <si>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</si>
  <si>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</si>
  <si>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</si>
  <si>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</si>
  <si>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</si>
  <si>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</si>
  <si>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</si>
  <si>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</si>
  <si>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</si>
  <si>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</si>
  <si>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</si>
  <si>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</si>
  <si>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</si>
  <si>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</si>
  <si>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</si>
  <si>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</si>
  <si>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</si>
  <si>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</si>
  <si>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</si>
  <si>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</si>
  <si>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</si>
  <si>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</si>
  <si>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</si>
  <si>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</si>
  <si>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</si>
  <si>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</si>
  <si>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</si>
  <si>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</si>
  <si>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</si>
  <si>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</si>
  <si>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</si>
  <si>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</si>
  <si>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</si>
  <si>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</si>
  <si>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</si>
  <si>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</si>
  <si>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</si>
  <si>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</si>
  <si>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</si>
  <si>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</si>
  <si>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</si>
  <si>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</si>
  <si>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</si>
  <si>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</si>
  <si>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</si>
  <si>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</si>
  <si>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</si>
  <si>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</si>
  <si>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</si>
  <si>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</si>
  <si>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</si>
  <si>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</si>
  <si>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</si>
  <si>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</si>
  <si>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</si>
  <si>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</si>
  <si>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</si>
  <si>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</si>
  <si>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</si>
  <si>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</si>
  <si>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</si>
  <si>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</si>
  <si>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</si>
  <si>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</si>
  <si>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</si>
  <si>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</si>
  <si>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</si>
  <si>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</si>
  <si>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</si>
  <si>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</si>
  <si>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</si>
  <si>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</si>
  <si>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</si>
  <si>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</si>
  <si>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</si>
  <si>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</si>
  <si>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</si>
  <si>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</si>
  <si>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</si>
  <si>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</si>
  <si>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</si>
  <si>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</si>
  <si>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</si>
  <si>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</si>
  <si>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</si>
  <si>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</si>
  <si>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</si>
  <si>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</si>
  <si>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</si>
  <si>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</si>
  <si>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</si>
  <si>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</si>
  <si>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</si>
  <si>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</si>
  <si>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</si>
  <si>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</si>
  <si>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</si>
  <si>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</si>
  <si>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</si>
  <si>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</si>
  <si>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</si>
  <si>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</si>
  <si>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</si>
  <si>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</si>
  <si>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</si>
  <si>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</si>
  <si>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</si>
  <si>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</si>
  <si>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</si>
  <si>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</si>
  <si>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</si>
  <si>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</si>
  <si>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</si>
  <si>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</si>
  <si>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</si>
  <si>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</si>
  <si>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</si>
  <si>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</si>
  <si>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</si>
  <si>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</si>
  <si>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</si>
  <si>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</si>
  <si>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</si>
  <si>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</si>
  <si>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</si>
  <si>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</si>
  <si>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</si>
  <si>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</si>
  <si>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</si>
  <si>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</si>
  <si>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</si>
  <si>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</si>
  <si>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</si>
  <si>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</si>
  <si>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</si>
  <si>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</si>
  <si>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</si>
  <si>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</si>
  <si>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</si>
  <si>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</si>
  <si>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</si>
  <si>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</si>
  <si>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</si>
  <si>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</si>
  <si>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</si>
  <si>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</si>
  <si>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</si>
  <si>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</si>
  <si>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</si>
  <si>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</si>
  <si>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</si>
  <si>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</si>
  <si>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</si>
  <si>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</si>
  <si>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</si>
  <si>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</si>
  <si>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</si>
  <si>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</si>
  <si>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</si>
  <si>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</si>
  <si>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</si>
  <si>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</si>
  <si>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</si>
  <si>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</si>
  <si>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</si>
  <si>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</si>
  <si>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</si>
  <si>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</si>
  <si>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</si>
  <si>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</si>
  <si>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</si>
  <si>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</si>
  <si>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</si>
  <si>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</si>
  <si>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</si>
  <si>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</si>
  <si>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</si>
  <si>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</si>
  <si>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</si>
  <si>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</si>
  <si>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</si>
  <si>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</si>
  <si>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</si>
  <si>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</si>
  <si>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</si>
  <si>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</si>
  <si>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</si>
  <si>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</si>
  <si>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</si>
  <si>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</si>
  <si>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</si>
  <si>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</si>
  <si>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</si>
  <si>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</si>
  <si>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</si>
  <si>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</si>
  <si>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</si>
  <si>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</si>
  <si>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</si>
  <si>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</si>
  <si>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</si>
  <si>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</si>
  <si>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</si>
  <si>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</si>
  <si>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</si>
  <si>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</si>
  <si>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</si>
  <si>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</si>
  <si>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</si>
  <si>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</si>
  <si>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</si>
  <si>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</si>
  <si>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</si>
  <si>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</si>
  <si>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</si>
  <si>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</si>
  <si>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</si>
  <si>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</si>
  <si>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</si>
  <si>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</si>
  <si>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</si>
  <si>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</si>
  <si>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</si>
  <si>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</si>
  <si>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</si>
  <si>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</si>
  <si>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</si>
  <si>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</si>
  <si>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</si>
  <si>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</si>
  <si>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</si>
  <si>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</si>
  <si>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</si>
  <si>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</si>
  <si>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</si>
  <si>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</si>
  <si>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</si>
  <si>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</si>
  <si>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</si>
  <si>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</si>
  <si>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</si>
  <si>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</si>
  <si>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</si>
  <si>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</si>
  <si>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</si>
  <si>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</si>
  <si>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</si>
  <si>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</si>
  <si>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</si>
  <si>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</si>
  <si>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</si>
  <si>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</si>
  <si>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</si>
  <si>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</si>
  <si>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</si>
  <si>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</si>
  <si>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</si>
  <si>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</si>
  <si>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</si>
  <si>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</si>
  <si>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</si>
  <si>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</si>
  <si>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</si>
  <si>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</si>
  <si>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</si>
  <si>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</si>
  <si>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</si>
  <si>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</si>
  <si>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</si>
  <si>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</si>
  <si>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</si>
  <si>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</si>
  <si>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</si>
  <si>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</si>
  <si>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</si>
  <si>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</si>
  <si>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</si>
  <si>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</si>
  <si>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</si>
  <si>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</si>
  <si>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</si>
  <si>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</si>
  <si>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</si>
  <si>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</si>
  <si>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</si>
  <si>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</si>
  <si>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</si>
  <si>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</si>
  <si>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</si>
  <si>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</si>
  <si>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</si>
  <si>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</si>
  <si>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</si>
  <si>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</si>
  <si>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</si>
  <si>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</si>
  <si>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</si>
  <si>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</si>
  <si>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</si>
  <si>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</si>
  <si>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</si>
  <si>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</si>
  <si>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</si>
  <si>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</si>
  <si>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</si>
  <si>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</si>
  <si>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</si>
  <si>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</si>
  <si>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</si>
  <si>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</si>
  <si>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</si>
  <si>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</si>
  <si>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</si>
  <si>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</si>
  <si>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</si>
  <si>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</si>
  <si>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</si>
  <si>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</si>
  <si>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</si>
  <si>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</si>
  <si>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</si>
  <si>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</si>
  <si>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</si>
  <si>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</si>
  <si>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</si>
  <si>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</si>
  <si>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</si>
  <si>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</si>
  <si>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</si>
  <si>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</si>
  <si>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</si>
  <si>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</si>
  <si>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</si>
  <si>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</si>
  <si>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</si>
  <si>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</si>
  <si>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</si>
  <si>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</si>
  <si>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</si>
  <si>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</si>
  <si>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</si>
  <si>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</si>
  <si>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</si>
  <si>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</si>
  <si>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</si>
  <si>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</si>
  <si>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</si>
  <si>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</si>
  <si>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</si>
  <si>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</si>
  <si>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</si>
  <si>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</si>
  <si>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</si>
  <si>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</si>
  <si>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</si>
  <si>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</si>
  <si>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</si>
  <si>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</si>
  <si>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</si>
  <si>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</si>
  <si>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</si>
  <si>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</si>
  <si>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</si>
  <si>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</si>
  <si>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</si>
  <si>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</si>
  <si>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</si>
  <si>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</si>
  <si>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</si>
  <si>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</si>
  <si>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</si>
  <si>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</si>
  <si>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</si>
  <si>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</si>
  <si>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</si>
  <si>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</si>
  <si>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</si>
  <si>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</si>
  <si>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</si>
  <si>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</si>
  <si>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</si>
  <si>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</si>
  <si>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</si>
  <si>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</si>
  <si>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</si>
  <si>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</si>
  <si>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</si>
  <si>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</si>
  <si>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</si>
  <si>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</si>
  <si>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</si>
  <si>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</si>
  <si>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</si>
  <si>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</si>
  <si>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</si>
  <si>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</si>
  <si>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</si>
  <si>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</si>
  <si>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</si>
  <si>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</si>
  <si>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</si>
  <si>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</si>
  <si>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</si>
  <si>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</si>
  <si>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</si>
  <si>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</si>
  <si>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</si>
  <si>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</si>
  <si>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</si>
  <si>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</si>
  <si>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</si>
  <si>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</si>
  <si>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</si>
  <si>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</si>
  <si>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</si>
  <si>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</si>
  <si>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</si>
  <si>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</si>
  <si>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</si>
  <si>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</si>
  <si>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</si>
  <si>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</si>
  <si>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</si>
  <si>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</si>
  <si>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</si>
  <si>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</si>
  <si>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</si>
  <si>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</si>
  <si>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</si>
  <si>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</si>
  <si>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</si>
  <si>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</si>
  <si>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</si>
  <si>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</si>
  <si>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</si>
  <si>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</si>
  <si>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</si>
  <si>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</si>
  <si>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</si>
  <si>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</si>
  <si>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</si>
  <si>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</si>
  <si>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</si>
  <si>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</si>
  <si>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</si>
  <si>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</si>
  <si>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</si>
  <si>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</si>
  <si>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</si>
  <si>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</si>
  <si>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</si>
  <si>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</si>
  <si>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</si>
  <si>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</si>
  <si>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</si>
  <si>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</si>
  <si>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</si>
  <si>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</si>
  <si>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</si>
  <si>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</si>
  <si>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</si>
  <si>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</si>
  <si>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</si>
  <si>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</si>
  <si>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</si>
  <si>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</si>
  <si>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</si>
  <si>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</si>
  <si>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</si>
  <si>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</si>
  <si>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</si>
  <si>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</si>
  <si>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</si>
  <si>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</si>
  <si>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</si>
  <si>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</si>
  <si>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</si>
  <si>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</si>
  <si>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</si>
  <si>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</si>
  <si>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</si>
  <si>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</si>
  <si>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</si>
  <si>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</si>
  <si>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</si>
  <si>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</si>
  <si>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</si>
  <si>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</si>
  <si>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</si>
  <si>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</si>
  <si>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</si>
  <si>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</si>
  <si>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</si>
  <si>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</si>
  <si>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</si>
  <si>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</si>
  <si>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</si>
  <si>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</si>
  <si>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</si>
  <si>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</si>
  <si>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</si>
  <si>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</si>
  <si>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</si>
  <si>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</si>
  <si>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</si>
  <si>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</si>
  <si>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</si>
  <si>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</si>
  <si>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</si>
  <si>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</si>
  <si>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</si>
  <si>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</si>
  <si>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</si>
  <si>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</si>
  <si>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</si>
  <si>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</si>
  <si>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</si>
  <si>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</si>
  <si>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</si>
  <si>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</si>
  <si>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</si>
  <si>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</si>
  <si>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</si>
  <si>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</si>
  <si>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</si>
  <si>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</si>
  <si>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</si>
  <si>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</si>
  <si>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</si>
  <si>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</si>
  <si>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</si>
  <si>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</si>
  <si>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</si>
  <si>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</si>
  <si>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</si>
  <si>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</si>
  <si>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</si>
  <si>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</si>
  <si>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</si>
  <si>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</si>
  <si>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</si>
  <si>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</si>
  <si>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</si>
  <si>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</si>
  <si>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</si>
  <si>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</si>
  <si>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</si>
  <si>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</si>
  <si>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</si>
  <si>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</si>
  <si>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</si>
  <si>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</si>
  <si>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</si>
  <si>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</si>
  <si>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</si>
  <si>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</si>
  <si>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</si>
  <si>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</si>
  <si>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</si>
  <si>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</si>
  <si>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</si>
  <si>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</si>
  <si>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</si>
  <si>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</si>
  <si>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</si>
  <si>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</si>
  <si>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</si>
  <si>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</si>
  <si>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</si>
  <si>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</si>
  <si>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</si>
  <si>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</si>
  <si>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</si>
  <si>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</si>
  <si>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</si>
  <si>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</si>
  <si>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</si>
  <si>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</si>
  <si>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</si>
  <si>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</si>
  <si>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</si>
  <si>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</si>
  <si>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</si>
  <si>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</si>
  <si>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</si>
  <si>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</si>
  <si>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</si>
  <si>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</si>
  <si>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</si>
  <si>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</si>
  <si>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</si>
  <si>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</si>
  <si>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</si>
  <si>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</si>
  <si>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</si>
  <si>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</si>
  <si>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</si>
  <si>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</si>
  <si>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</si>
  <si>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</si>
  <si>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</si>
  <si>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</si>
  <si>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</si>
  <si>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</si>
  <si>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</si>
  <si>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</si>
  <si>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</si>
  <si>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</si>
  <si>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</si>
  <si>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</si>
  <si>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</si>
  <si>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</si>
  <si>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</si>
  <si>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</si>
  <si>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</si>
  <si>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</si>
  <si>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</si>
  <si>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</si>
  <si>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</si>
  <si>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</si>
  <si>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</si>
  <si>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</si>
  <si>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</si>
  <si>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</si>
  <si>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</si>
  <si>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</si>
  <si>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</si>
  <si>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</si>
  <si>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</si>
  <si>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</si>
  <si>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</si>
  <si>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</si>
  <si>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</si>
  <si>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</si>
  <si>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</si>
  <si>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</si>
  <si>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</si>
  <si>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</si>
  <si>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</si>
  <si>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</si>
  <si>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</si>
  <si>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</si>
  <si>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</si>
  <si>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</si>
  <si>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</si>
  <si>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</si>
  <si>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</si>
  <si>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</si>
  <si>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</si>
  <si>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</si>
  <si>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</si>
  <si>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</si>
  <si>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</si>
  <si>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</si>
  <si>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</si>
  <si>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</si>
  <si>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</si>
  <si>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</si>
  <si>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</si>
  <si>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</si>
  <si>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</si>
  <si>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</si>
  <si>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</si>
  <si>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</si>
  <si>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</si>
  <si>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</si>
  <si>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</si>
  <si>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</si>
  <si>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</si>
  <si>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</si>
  <si>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</si>
  <si>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</si>
  <si>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</si>
  <si>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</si>
  <si>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</si>
  <si>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</si>
  <si>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</si>
  <si>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</si>
  <si>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</si>
  <si>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</si>
  <si>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</si>
  <si>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</si>
  <si>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</si>
  <si>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</si>
  <si>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</si>
  <si>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</si>
  <si>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</si>
  <si>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</si>
  <si>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</si>
  <si>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</si>
  <si>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</si>
  <si>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</si>
  <si>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</si>
  <si>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</si>
  <si>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</si>
  <si>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</si>
  <si>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</si>
  <si>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</si>
  <si>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</si>
  <si>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</si>
  <si>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</si>
  <si>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</si>
  <si>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</si>
  <si>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</si>
  <si>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</si>
  <si>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</si>
  <si>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</si>
  <si>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</si>
  <si>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</si>
  <si>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</si>
  <si>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</si>
  <si>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</si>
  <si>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</si>
  <si>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</si>
  <si>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</si>
  <si>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</si>
  <si>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</si>
  <si>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</si>
  <si>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</si>
  <si>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</si>
  <si>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</si>
  <si>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</si>
  <si>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</si>
  <si>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</si>
  <si>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</si>
  <si>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</si>
  <si>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</si>
  <si>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</si>
  <si>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</si>
  <si>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</si>
  <si>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</si>
  <si>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</si>
  <si>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</si>
  <si>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</si>
  <si>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</si>
  <si>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</si>
  <si>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</si>
  <si>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</si>
  <si>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</si>
  <si>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</si>
  <si>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</si>
  <si>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</si>
  <si>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</si>
  <si>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</si>
  <si>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</si>
  <si>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</si>
  <si>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</si>
  <si>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</si>
  <si>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</si>
  <si>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</si>
  <si>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</si>
  <si>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</si>
  <si>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</si>
  <si>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</si>
  <si>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</si>
  <si>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</si>
  <si>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</si>
  <si>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</si>
  <si>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</si>
  <si>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</si>
  <si>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</si>
  <si>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</si>
  <si>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</si>
  <si>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</si>
  <si>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</si>
  <si>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</si>
  <si>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</si>
  <si>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</si>
  <si>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</si>
  <si>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</si>
  <si>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</si>
  <si>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</si>
  <si>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</si>
  <si>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</si>
  <si>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</si>
  <si>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</si>
  <si>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</si>
  <si>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</si>
  <si>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</si>
  <si>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</si>
  <si>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</si>
  <si>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</si>
  <si>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</si>
  <si>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</si>
  <si>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</si>
  <si>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</si>
  <si>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</si>
  <si>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</si>
  <si>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</si>
  <si>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</si>
  <si>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</si>
  <si>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</si>
  <si>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</si>
  <si>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</si>
  <si>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</si>
  <si>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</si>
  <si>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</si>
  <si>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</si>
  <si>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</si>
  <si>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</si>
  <si>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</si>
  <si>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</si>
  <si>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</si>
  <si>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</si>
  <si>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</si>
  <si>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</si>
  <si>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</si>
  <si>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</si>
  <si>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</si>
  <si>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</si>
  <si>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</si>
  <si>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</si>
  <si>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</si>
  <si>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</si>
  <si>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</si>
  <si>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</si>
  <si>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</si>
  <si>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</si>
  <si>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</si>
  <si>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</si>
  <si>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</si>
  <si>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</si>
  <si>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</si>
  <si>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</si>
  <si>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</si>
  <si>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</si>
  <si>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</si>
  <si>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</si>
  <si>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</si>
  <si>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</si>
  <si>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</si>
  <si>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</si>
  <si>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</si>
  <si>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</si>
  <si>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</si>
  <si>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</si>
  <si>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</si>
  <si>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</si>
  <si>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</si>
  <si>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</si>
  <si>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</si>
  <si>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</si>
  <si>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</si>
  <si>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</si>
  <si>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</si>
  <si>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</si>
  <si>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</si>
  <si>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</si>
  <si>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</si>
  <si>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</si>
  <si>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</si>
  <si>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</si>
  <si>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</si>
  <si>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</si>
  <si>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</si>
  <si>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</si>
  <si>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</si>
  <si>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</si>
  <si>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</si>
  <si>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</si>
  <si>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</si>
  <si>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</si>
  <si>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</si>
  <si>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</si>
  <si>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</si>
  <si>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</si>
  <si>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</si>
  <si>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</si>
  <si>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</si>
  <si>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</si>
  <si>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</si>
  <si>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</si>
  <si>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</si>
  <si>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</si>
  <si>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</si>
  <si>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</si>
  <si>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</si>
  <si>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</si>
  <si>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</si>
  <si>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</si>
  <si>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</si>
  <si>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</si>
  <si>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</si>
  <si>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</si>
  <si>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</si>
  <si>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</si>
  <si>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</si>
  <si>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</si>
  <si>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</si>
  <si>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</si>
  <si>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</si>
  <si>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</si>
  <si>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</si>
  <si>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</si>
  <si>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</si>
  <si>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</si>
  <si>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</si>
  <si>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</si>
  <si>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</si>
  <si>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</si>
  <si>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</si>
  <si>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</si>
  <si>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</si>
  <si>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</si>
  <si>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</si>
  <si>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</si>
  <si>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</si>
  <si>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</si>
  <si>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</si>
  <si>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</si>
  <si>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</si>
  <si>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</si>
  <si>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</si>
  <si>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</si>
  <si>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</si>
  <si>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</si>
  <si>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</si>
  <si>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</si>
  <si>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</si>
  <si>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</si>
  <si>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</si>
  <si>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</si>
  <si>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</si>
  <si>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</si>
  <si>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</si>
  <si>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</si>
  <si>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</si>
  <si>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</si>
  <si>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</si>
  <si>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</si>
  <si>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</si>
  <si>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</si>
  <si>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</si>
  <si>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</si>
  <si>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</si>
  <si>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</si>
  <si>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</si>
  <si>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</si>
  <si>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</si>
  <si>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</si>
  <si>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</si>
  <si>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</si>
  <si>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</si>
  <si>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</si>
  <si>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</si>
  <si>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</si>
  <si>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</si>
  <si>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</si>
  <si>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</si>
  <si>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</si>
  <si>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</si>
  <si>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</si>
  <si>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</si>
  <si>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</si>
  <si>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</si>
  <si>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</si>
  <si>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</si>
  <si>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</si>
  <si>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</si>
  <si>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</si>
  <si>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</si>
  <si>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</si>
  <si>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</si>
  <si>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</si>
  <si>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</si>
  <si>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</si>
  <si>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</si>
  <si>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</si>
  <si>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</si>
  <si>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</si>
  <si>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</si>
  <si>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</si>
  <si>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</si>
  <si>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</si>
  <si>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</si>
  <si>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</si>
  <si>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</si>
  <si>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</si>
  <si>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</si>
  <si>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</si>
  <si>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</si>
  <si>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</si>
  <si>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</si>
  <si>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</si>
  <si>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</si>
  <si>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</si>
  <si>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</si>
  <si>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</si>
  <si>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</si>
  <si>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</si>
  <si>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</si>
  <si>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</si>
  <si>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</si>
  <si>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</si>
  <si>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</si>
  <si>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</si>
  <si>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</si>
  <si>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</si>
  <si>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</si>
  <si>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</si>
  <si>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</si>
  <si>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</si>
  <si>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</si>
  <si>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</si>
  <si>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</si>
  <si>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</si>
  <si>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</si>
  <si>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</si>
  <si>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</si>
  <si>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</si>
  <si>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</si>
  <si>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</si>
  <si>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</si>
  <si>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</si>
  <si>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</si>
  <si>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</si>
  <si>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</si>
  <si>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</si>
  <si>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</si>
  <si>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</si>
  <si>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</si>
  <si>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</si>
  <si>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</si>
  <si>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</si>
  <si>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</si>
  <si>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</si>
  <si>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</si>
  <si>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</si>
  <si>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</si>
  <si>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</si>
  <si>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</si>
  <si>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</si>
  <si>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</si>
  <si>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</si>
  <si>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</si>
  <si>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</si>
  <si>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</si>
  <si>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</si>
  <si>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</si>
  <si>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</si>
  <si>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</si>
  <si>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</si>
  <si>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</si>
  <si>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</si>
  <si>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</si>
  <si>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</si>
  <si>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</si>
  <si>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</si>
  <si>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</si>
  <si>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</si>
  <si>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</si>
  <si>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</si>
  <si>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</si>
  <si>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</si>
  <si>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</si>
  <si>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</si>
  <si>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</si>
  <si>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</si>
  <si>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</si>
  <si>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</si>
  <si>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</si>
  <si>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</si>
  <si>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</si>
  <si>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</si>
  <si>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</si>
  <si>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</si>
  <si>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</si>
  <si>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</si>
  <si>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</si>
  <si>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</si>
  <si>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</si>
  <si>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</si>
  <si>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</si>
  <si>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</si>
  <si>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</si>
  <si>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</si>
  <si>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</si>
  <si>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</si>
  <si>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</si>
  <si>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</si>
  <si>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</si>
  <si>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</si>
  <si>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</si>
  <si>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</si>
  <si>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</si>
  <si>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</si>
  <si>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</si>
  <si>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</si>
  <si>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</si>
  <si>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</si>
  <si>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</si>
  <si>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</si>
  <si>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</si>
  <si>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</si>
  <si>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</si>
  <si>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</si>
  <si>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</si>
  <si>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</si>
  <si>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</si>
  <si>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</si>
  <si>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</si>
  <si>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</si>
  <si>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</si>
  <si>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</si>
  <si>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</si>
  <si>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</si>
  <si>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</si>
  <si>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</si>
  <si>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</si>
  <si>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</si>
  <si>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</si>
  <si>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</si>
  <si>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</si>
  <si>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</si>
  <si>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</si>
  <si>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</si>
  <si>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</si>
  <si>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</si>
  <si>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</si>
  <si>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</si>
  <si>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</si>
  <si>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</si>
  <si>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</si>
  <si>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</si>
  <si>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</si>
  <si>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</si>
  <si>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</si>
  <si>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</si>
  <si>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</si>
  <si>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</si>
  <si>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</si>
  <si>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</si>
  <si>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</si>
  <si>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</si>
  <si>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</si>
  <si>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</si>
  <si>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</si>
  <si>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</si>
  <si>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</si>
  <si>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</si>
  <si>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</si>
  <si>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</si>
  <si>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</si>
  <si>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</si>
  <si>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</si>
  <si>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</si>
  <si>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</si>
  <si>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</si>
  <si>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</si>
  <si>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</si>
  <si>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</si>
  <si>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</si>
  <si>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</si>
  <si>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</si>
  <si>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</si>
  <si>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</si>
  <si>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</si>
  <si>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</si>
  <si>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</si>
  <si>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</si>
  <si>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</si>
  <si>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</si>
  <si>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</si>
  <si>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</si>
  <si>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</si>
  <si>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</si>
  <si>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</si>
  <si>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</si>
  <si>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</si>
  <si>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</si>
  <si>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</si>
  <si>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</si>
  <si>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</si>
  <si>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</si>
  <si>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</si>
  <si>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</si>
  <si>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</si>
  <si>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</si>
  <si>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</si>
  <si>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</si>
  <si>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</si>
  <si>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</si>
  <si>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</si>
  <si>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</si>
  <si>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</si>
  <si>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</si>
  <si>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</si>
  <si>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</si>
  <si>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</si>
  <si>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</si>
  <si>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</si>
  <si>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</si>
  <si>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</si>
  <si>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</si>
  <si>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</si>
  <si>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</si>
  <si>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</si>
  <si>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</si>
  <si>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</si>
  <si>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</si>
  <si>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</si>
  <si>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</si>
  <si>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</si>
  <si>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</si>
  <si>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</si>
  <si>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</si>
  <si>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</si>
  <si>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</si>
  <si>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</si>
  <si>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</si>
  <si>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</si>
  <si>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</si>
  <si>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</si>
  <si>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</si>
  <si>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</si>
  <si>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</si>
  <si>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</si>
  <si>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</si>
  <si>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</si>
  <si>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</si>
  <si>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</si>
  <si>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</si>
  <si>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</si>
  <si>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</si>
  <si>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</si>
  <si>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</si>
  <si>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</si>
  <si>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</si>
  <si>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</si>
  <si>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</si>
  <si>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</si>
  <si>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</si>
  <si>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</si>
  <si>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</si>
  <si>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</si>
  <si>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</si>
  <si>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</si>
  <si>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</si>
  <si>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</si>
  <si>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</si>
  <si>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</si>
  <si>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</si>
  <si>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</si>
  <si>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</si>
  <si>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</si>
  <si>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</si>
  <si>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</si>
  <si>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</si>
  <si>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</si>
  <si>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</si>
  <si>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</si>
  <si>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</si>
  <si>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</si>
  <si>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</si>
  <si>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</si>
  <si>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</si>
  <si>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</si>
  <si>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</si>
  <si>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</si>
  <si>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</si>
  <si>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</si>
  <si>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</si>
  <si>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</si>
  <si>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</si>
  <si>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</si>
  <si>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</si>
  <si>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</si>
  <si>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</si>
  <si>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</si>
  <si>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</si>
  <si>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</si>
  <si>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</si>
  <si>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</si>
  <si>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</si>
  <si>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</si>
  <si>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</si>
  <si>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</si>
  <si>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</si>
  <si>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</si>
  <si>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</si>
  <si>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</si>
  <si>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</si>
  <si>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</si>
  <si>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</si>
  <si>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</si>
  <si>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</si>
  <si>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</si>
  <si>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</si>
  <si>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</si>
  <si>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</si>
  <si>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</si>
  <si>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</si>
  <si>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</si>
  <si>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</si>
  <si>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</si>
  <si>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</si>
  <si>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</si>
  <si>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</si>
  <si>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</si>
  <si>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</si>
  <si>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</si>
  <si>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</si>
  <si>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</si>
  <si>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</si>
  <si>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</si>
  <si>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</si>
  <si>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</si>
  <si>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</si>
  <si>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</si>
  <si>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</si>
  <si>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</si>
  <si>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</si>
  <si>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</si>
  <si>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</si>
  <si>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</si>
  <si>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</si>
  <si>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</si>
  <si>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</si>
  <si>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</si>
  <si>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</si>
  <si>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</si>
  <si>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</si>
  <si>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</si>
  <si>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</si>
  <si>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</si>
  <si>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</si>
  <si>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</si>
  <si>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</si>
  <si>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</si>
  <si>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</si>
  <si>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</si>
  <si>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</si>
  <si>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</si>
  <si>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</si>
  <si>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</si>
  <si>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</si>
  <si>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</si>
  <si>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</si>
  <si>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</si>
  <si>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</si>
  <si>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</si>
  <si>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</si>
  <si>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</si>
  <si>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</si>
  <si>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</si>
  <si>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</si>
  <si>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</si>
  <si>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</si>
  <si>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</si>
  <si>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</si>
  <si>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</si>
  <si>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</si>
  <si>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</si>
  <si>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</si>
  <si>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</si>
  <si>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</si>
  <si>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</si>
  <si>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</si>
  <si>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</si>
  <si>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</si>
  <si>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</si>
  <si>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</si>
  <si>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</si>
  <si>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</si>
  <si>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</si>
  <si>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</si>
  <si>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</si>
  <si>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</si>
  <si>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</si>
  <si>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</si>
  <si>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</si>
  <si>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</si>
  <si>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</si>
  <si>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</si>
  <si>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</si>
  <si>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</si>
  <si>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</si>
  <si>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</si>
  <si>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</si>
  <si>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</si>
  <si>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</si>
  <si>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</si>
  <si>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</si>
  <si>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</si>
  <si>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</si>
  <si>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</si>
  <si>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</si>
  <si>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</si>
  <si>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</si>
  <si>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</si>
  <si>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</si>
  <si>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</si>
  <si>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</si>
  <si>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</si>
  <si>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</si>
  <si>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</si>
  <si>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</si>
  <si>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</si>
  <si>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</si>
  <si>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</si>
  <si>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</si>
  <si>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</si>
  <si>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</si>
  <si>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</si>
  <si>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</si>
  <si>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</si>
  <si>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</si>
  <si>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</si>
  <si>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</si>
  <si>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</si>
  <si>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</si>
  <si>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</si>
  <si>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</si>
  <si>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</si>
  <si>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</si>
  <si>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</si>
  <si>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</si>
  <si>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</si>
  <si>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</si>
  <si>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</si>
  <si>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</si>
  <si>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</si>
  <si>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</si>
  <si>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</si>
  <si>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</si>
  <si>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</si>
  <si>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</si>
  <si>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</si>
  <si>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</si>
  <si>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</si>
  <si>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</si>
  <si>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</si>
  <si>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</si>
  <si>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</si>
  <si>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</si>
  <si>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</si>
  <si>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</si>
  <si>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</si>
  <si>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</si>
  <si>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</si>
  <si>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</si>
  <si>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</si>
  <si>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</si>
  <si>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</si>
  <si>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</si>
  <si>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</si>
  <si>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</si>
  <si>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</si>
  <si>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</si>
  <si>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</si>
  <si>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</si>
  <si>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</si>
  <si>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</si>
  <si>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</si>
  <si>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</si>
  <si>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</si>
  <si>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</si>
  <si>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</si>
  <si>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</si>
  <si>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</si>
  <si>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</si>
  <si>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</si>
  <si>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</si>
  <si>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</si>
  <si>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</si>
  <si>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</si>
  <si>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</si>
  <si>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</si>
  <si>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</si>
  <si>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</si>
  <si>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</si>
  <si>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</si>
  <si>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</si>
  <si>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</si>
  <si>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</si>
  <si>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</si>
  <si>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</si>
  <si>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</si>
  <si>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</si>
  <si>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</si>
  <si>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</si>
  <si>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</si>
  <si>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</si>
  <si>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</si>
  <si>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</si>
  <si>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</si>
  <si>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</si>
  <si>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</si>
  <si>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</si>
  <si>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</si>
  <si>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</si>
  <si>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</si>
  <si>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</si>
  <si>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</si>
  <si>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</si>
  <si>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</si>
  <si>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</si>
  <si>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</si>
  <si>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</si>
  <si>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</si>
  <si>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</si>
  <si>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</si>
  <si>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</si>
  <si>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</si>
  <si>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</si>
  <si>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</si>
  <si>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</si>
  <si>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</si>
  <si>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</si>
  <si>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</si>
  <si>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</si>
  <si>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</si>
  <si>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</si>
  <si>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</si>
  <si>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</si>
  <si>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</si>
  <si>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</si>
  <si>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</si>
  <si>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</si>
  <si>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</si>
  <si>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</si>
  <si>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</si>
  <si>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</si>
  <si>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</si>
  <si>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</si>
  <si>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</si>
  <si>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</si>
  <si>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</si>
  <si>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</si>
  <si>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</si>
  <si>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</si>
  <si>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</si>
  <si>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</si>
  <si>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</si>
  <si>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</si>
  <si>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</si>
  <si>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</si>
  <si>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</si>
  <si>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</si>
  <si>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</si>
  <si>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</si>
  <si>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</si>
  <si>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</si>
  <si>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</si>
  <si>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</si>
  <si>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</si>
  <si>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</si>
  <si>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</si>
  <si>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</si>
  <si>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</si>
  <si>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</si>
  <si>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</si>
  <si>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</si>
  <si>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</si>
  <si>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</si>
  <si>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</si>
  <si>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</si>
  <si>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</si>
  <si>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</si>
  <si>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</si>
  <si>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</si>
  <si>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</si>
  <si>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</si>
  <si>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</si>
  <si>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</si>
  <si>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</si>
  <si>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</si>
  <si>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</si>
  <si>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</si>
  <si>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</si>
  <si>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</si>
  <si>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</si>
  <si>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</si>
  <si>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</si>
  <si>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</si>
  <si>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</si>
  <si>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</si>
  <si>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</si>
  <si>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</si>
  <si>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</si>
  <si>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</si>
  <si>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</si>
  <si>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</si>
  <si>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</si>
  <si>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</si>
  <si>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</si>
  <si>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</si>
  <si>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</si>
  <si>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</si>
  <si>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</si>
  <si>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</si>
  <si>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</si>
  <si>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</si>
  <si>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</si>
  <si>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</si>
  <si>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</si>
  <si>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</si>
  <si>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</si>
  <si>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</si>
  <si>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</si>
  <si>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</si>
  <si>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</si>
  <si>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</si>
  <si>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</si>
  <si>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</si>
  <si>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</si>
  <si>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</si>
  <si>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</si>
  <si>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</si>
  <si>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</si>
  <si>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</si>
  <si>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</si>
  <si>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</si>
  <si>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</si>
  <si>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</si>
  <si>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</si>
  <si>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</si>
  <si>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</si>
  <si>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</si>
  <si>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</si>
  <si>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</si>
  <si>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</si>
  <si>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</si>
  <si>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</si>
  <si>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</si>
  <si>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</si>
  <si>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</si>
  <si>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</si>
  <si>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</si>
  <si>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</si>
  <si>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</si>
  <si>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</si>
  <si>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</si>
  <si>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</si>
  <si>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</si>
  <si>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</si>
  <si>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</si>
  <si>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</si>
  <si>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</si>
  <si>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</si>
  <si>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</si>
  <si>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</si>
  <si>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</si>
  <si>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</si>
  <si>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</si>
  <si>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</si>
  <si>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</si>
  <si>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</si>
  <si>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</si>
  <si>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</si>
  <si>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</si>
  <si>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</si>
  <si>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</si>
  <si>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</si>
  <si>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</si>
  <si>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</si>
  <si>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</si>
  <si>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</si>
  <si>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</si>
  <si>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</si>
  <si>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</si>
  <si>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</si>
  <si>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</si>
  <si>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</si>
  <si>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</si>
  <si>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</si>
  <si>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</si>
  <si>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</si>
  <si>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</si>
  <si>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</si>
  <si>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</si>
  <si>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</si>
  <si>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</si>
  <si>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</si>
  <si>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</si>
  <si>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</si>
  <si>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</si>
  <si>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</si>
  <si>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</si>
  <si>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</si>
  <si>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</si>
  <si>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</si>
  <si>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</si>
  <si>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</si>
  <si>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</si>
  <si>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</si>
  <si>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</si>
  <si>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</si>
  <si>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</si>
  <si>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</si>
  <si>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</si>
  <si>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</si>
  <si>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</si>
  <si>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</si>
  <si>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</si>
  <si>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</si>
  <si>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</si>
  <si>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</si>
  <si>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</si>
  <si>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</si>
  <si>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</si>
  <si>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</si>
  <si>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</si>
  <si>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</si>
  <si>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</si>
  <si>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</si>
  <si>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</si>
  <si>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</si>
  <si>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</si>
  <si>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</si>
  <si>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</si>
  <si>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</si>
  <si>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</si>
  <si>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</si>
  <si>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</si>
  <si>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</si>
  <si>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</si>
  <si>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</si>
  <si>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</si>
  <si>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</si>
  <si>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</si>
  <si>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</si>
  <si>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</si>
  <si>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</si>
  <si>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</si>
  <si>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</si>
  <si>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</si>
  <si>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</si>
  <si>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</si>
  <si>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</si>
  <si>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</si>
  <si>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</si>
  <si>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</si>
  <si>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</si>
  <si>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</si>
  <si>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</si>
  <si>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</si>
  <si>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</si>
  <si>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</si>
  <si>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</si>
  <si>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</si>
  <si>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</si>
  <si>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</si>
  <si>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</si>
  <si>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</si>
  <si>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</si>
  <si>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</si>
  <si>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</si>
  <si>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</si>
  <si>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</si>
  <si>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</si>
  <si>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</si>
  <si>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</si>
  <si>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</si>
  <si>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</si>
  <si>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</si>
  <si>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</si>
  <si>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</si>
  <si>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</si>
  <si>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</si>
  <si>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</si>
  <si>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</si>
  <si>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</si>
  <si>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</si>
  <si>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</si>
  <si>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</si>
  <si>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</si>
  <si>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</si>
  <si>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</si>
  <si>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</si>
  <si>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</si>
  <si>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</si>
  <si>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</si>
  <si>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</si>
  <si>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</si>
  <si>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</si>
  <si>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</si>
  <si>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</si>
  <si>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</si>
  <si>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</si>
  <si>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</si>
  <si>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</si>
  <si>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</si>
  <si>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</si>
  <si>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</si>
  <si>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</si>
  <si>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</si>
  <si>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</si>
  <si>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</si>
  <si>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</si>
  <si>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</si>
  <si>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</si>
  <si>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</si>
  <si>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</si>
  <si>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</si>
  <si>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</si>
  <si>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</si>
  <si>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</si>
  <si>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</si>
  <si>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</si>
  <si>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</si>
  <si>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</si>
  <si>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</si>
  <si>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</si>
  <si>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</si>
  <si>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</si>
  <si>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</si>
  <si>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</si>
  <si>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</si>
  <si>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</si>
  <si>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</si>
  <si>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</si>
  <si>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</si>
  <si>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</si>
  <si>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</si>
  <si>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</si>
  <si>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</si>
  <si>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</si>
  <si>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</si>
  <si>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</si>
  <si>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</si>
  <si>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</si>
  <si>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</si>
  <si>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</si>
  <si>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</si>
  <si>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</si>
  <si>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</si>
  <si>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</si>
  <si>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</si>
  <si>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</si>
  <si>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</si>
  <si>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</si>
  <si>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</si>
  <si>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</si>
  <si>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</si>
  <si>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</si>
  <si>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</si>
  <si>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</si>
  <si>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</si>
  <si>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</si>
  <si>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</si>
  <si>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</si>
  <si>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</si>
  <si>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</si>
  <si>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</si>
  <si>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</si>
  <si>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</si>
  <si>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</si>
  <si>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</si>
  <si>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</si>
  <si>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</si>
  <si>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</si>
  <si>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</si>
  <si>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</si>
  <si>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</si>
  <si>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</si>
  <si>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</si>
  <si>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</si>
  <si>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</si>
  <si>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</si>
  <si>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</si>
  <si>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</si>
  <si>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</si>
  <si>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</si>
  <si>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</si>
  <si>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</si>
  <si>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</si>
  <si>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</si>
  <si>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</si>
  <si>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</si>
  <si>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</si>
  <si>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</si>
  <si>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</si>
  <si>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</si>
  <si>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</si>
  <si>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</si>
  <si>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</si>
  <si>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</si>
  <si>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</si>
  <si>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</si>
  <si>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</si>
  <si>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</si>
  <si>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</si>
  <si>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</si>
  <si>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</si>
  <si>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</si>
  <si>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</si>
  <si>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</si>
  <si>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</si>
  <si>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</si>
  <si>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</si>
  <si>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</si>
  <si>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</si>
  <si>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</si>
  <si>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</si>
  <si>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</si>
  <si>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</si>
  <si>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</si>
  <si>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</si>
  <si>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</si>
  <si>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</si>
  <si>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</si>
  <si>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</si>
  <si>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</si>
  <si>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</si>
  <si>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</si>
  <si>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</si>
  <si>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</si>
  <si>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</si>
  <si>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</si>
  <si>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</si>
  <si>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</si>
  <si>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</si>
  <si>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</si>
  <si>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</si>
  <si>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</si>
  <si>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</si>
  <si>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</si>
  <si>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</si>
  <si>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</si>
  <si>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</si>
  <si>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</si>
  <si>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</si>
  <si>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</si>
  <si>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</si>
  <si>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</si>
  <si>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</si>
  <si>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</si>
  <si>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</si>
  <si>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</si>
  <si>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</si>
  <si>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</si>
  <si>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</si>
  <si>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</si>
  <si>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</si>
  <si>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</si>
  <si>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</si>
  <si>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</si>
  <si>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</si>
  <si>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</si>
  <si>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</si>
  <si>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</si>
  <si>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</si>
  <si>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</si>
  <si>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</si>
  <si>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</si>
  <si>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</si>
  <si>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</si>
  <si>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</si>
  <si>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</si>
  <si>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</si>
  <si>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</si>
  <si>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</si>
  <si>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</si>
  <si>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</si>
  <si>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</si>
  <si>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</si>
  <si>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</si>
  <si>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</si>
  <si>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</si>
  <si>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</si>
  <si>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</si>
  <si>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</si>
  <si>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</si>
  <si>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</si>
  <si>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</si>
  <si>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</si>
  <si>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</si>
  <si>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</si>
  <si>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</si>
  <si>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</si>
  <si>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</si>
  <si>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</si>
  <si>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</si>
  <si>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</si>
  <si>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</si>
  <si>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</si>
  <si>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</si>
  <si>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</si>
  <si>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</si>
  <si>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</si>
  <si>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</si>
  <si>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</si>
  <si>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</si>
  <si>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</si>
  <si>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</si>
  <si>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</si>
  <si>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</si>
  <si>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</si>
  <si>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</si>
  <si>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</si>
  <si>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</si>
  <si>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</si>
  <si>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</si>
  <si>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</si>
  <si>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</si>
  <si>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</si>
  <si>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</si>
  <si>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</si>
  <si>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</si>
  <si>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</si>
  <si>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</si>
  <si>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</si>
  <si>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</si>
  <si>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</si>
  <si>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</si>
  <si>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</si>
  <si>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</si>
  <si>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</si>
  <si>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</si>
  <si>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</si>
  <si>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</si>
  <si>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</si>
  <si>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</si>
  <si>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</si>
  <si>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</si>
  <si>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</si>
  <si>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</si>
  <si>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</si>
  <si>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</si>
  <si>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</si>
  <si>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</si>
  <si>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</si>
  <si>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</si>
  <si>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</si>
  <si>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</si>
  <si>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</si>
  <si>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</si>
  <si>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</si>
  <si>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</si>
  <si>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</si>
  <si>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</si>
  <si>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</si>
  <si>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</si>
  <si>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</si>
  <si>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</si>
  <si>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</si>
  <si>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</si>
  <si>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</si>
  <si>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</si>
  <si>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</si>
  <si>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</si>
  <si>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</si>
  <si>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</si>
  <si>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</si>
  <si>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</si>
  <si>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</si>
  <si>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</si>
  <si>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</si>
  <si>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</si>
  <si>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</si>
  <si>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</si>
  <si>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</si>
  <si>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</si>
  <si>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</si>
  <si>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</si>
  <si>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</si>
  <si>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</si>
  <si>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</si>
  <si>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</si>
  <si>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</si>
  <si>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</si>
  <si>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</si>
  <si>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</si>
  <si>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</si>
  <si>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</si>
  <si>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</si>
  <si>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</si>
  <si>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</si>
  <si>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</si>
  <si>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</si>
  <si>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</si>
  <si>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</si>
  <si>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</si>
  <si>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</si>
  <si>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</si>
  <si>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</si>
  <si>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</si>
  <si>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</si>
  <si>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</si>
  <si>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</si>
  <si>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</si>
  <si>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</si>
  <si>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</si>
  <si>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</si>
  <si>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</si>
  <si>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</si>
  <si>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</si>
  <si>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</si>
  <si>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</si>
  <si>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</si>
  <si>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</si>
  <si>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</si>
  <si>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</si>
  <si>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</si>
  <si>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</si>
  <si>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</si>
  <si>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</si>
  <si>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</si>
  <si>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</si>
  <si>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</si>
  <si>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</si>
  <si>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</si>
  <si>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</si>
  <si>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</si>
  <si>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</si>
  <si>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</si>
  <si>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</si>
  <si>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</si>
  <si>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</si>
  <si>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</si>
  <si>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</si>
  <si>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</si>
  <si>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</si>
  <si>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</si>
  <si>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</si>
  <si>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</si>
  <si>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</si>
  <si>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</si>
  <si>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</si>
  <si>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</si>
  <si>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</si>
  <si>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</si>
  <si>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</si>
  <si>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</si>
  <si>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</si>
  <si>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</si>
  <si>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</si>
  <si>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</si>
  <si>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</si>
  <si>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</si>
  <si>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</si>
  <si>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</si>
  <si>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</si>
  <si>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</si>
  <si>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</si>
  <si>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</si>
  <si>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</si>
  <si>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</si>
  <si>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</si>
  <si>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</si>
  <si>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</si>
  <si>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</si>
  <si>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</si>
  <si>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</si>
  <si>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</si>
  <si>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</si>
  <si>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</si>
  <si>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</si>
  <si>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</si>
  <si>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</si>
  <si>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</si>
  <si>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</si>
  <si>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</si>
  <si>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</si>
  <si>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</si>
  <si>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</si>
  <si>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</si>
  <si>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</si>
  <si>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</si>
  <si>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</si>
  <si>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</si>
  <si>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</si>
  <si>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</si>
  <si>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</si>
  <si>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</si>
  <si>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</si>
  <si>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</si>
  <si>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</si>
  <si>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</si>
  <si>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</si>
  <si>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</si>
  <si>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</si>
  <si>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</si>
  <si>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</si>
  <si>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</si>
  <si>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</si>
  <si>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</si>
  <si>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</si>
  <si>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</si>
  <si>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</si>
  <si>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</si>
  <si>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</si>
  <si>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</si>
  <si>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</si>
  <si>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</si>
  <si>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</si>
  <si>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</si>
  <si>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</si>
  <si>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</si>
  <si>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</si>
  <si>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</si>
  <si>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</si>
  <si>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</si>
  <si>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</si>
  <si>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</si>
  <si>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</si>
  <si>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</si>
  <si>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</si>
  <si>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</si>
  <si>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</si>
  <si>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</si>
  <si>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</si>
  <si>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</si>
  <si>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</si>
  <si>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</si>
  <si>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</si>
  <si>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</si>
  <si>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</si>
  <si>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</si>
  <si>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</si>
  <si>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</si>
  <si>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</si>
  <si>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</si>
  <si>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</si>
  <si>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</si>
  <si>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</si>
  <si>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</si>
  <si>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</si>
  <si>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</si>
  <si>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</si>
  <si>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</si>
  <si>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</si>
  <si>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</si>
  <si>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</si>
  <si>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</si>
  <si>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</si>
  <si>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</si>
  <si>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</si>
  <si>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</si>
  <si>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</si>
  <si>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</si>
  <si>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</si>
  <si>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</si>
  <si>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</si>
  <si>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</si>
  <si>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</si>
  <si>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</si>
  <si>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</si>
  <si>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</si>
  <si>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</si>
  <si>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</si>
  <si>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</si>
  <si>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</si>
  <si>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</si>
  <si>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</si>
  <si>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</si>
  <si>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</si>
  <si>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</si>
  <si>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</si>
  <si>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</si>
  <si>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</si>
  <si>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</si>
  <si>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</si>
  <si>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</si>
  <si>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</si>
  <si>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</si>
  <si>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</si>
  <si>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</si>
  <si>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</si>
  <si>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</si>
  <si>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</si>
  <si>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</si>
  <si>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</si>
  <si>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</si>
  <si>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</si>
  <si>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</si>
  <si>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</si>
  <si>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</si>
  <si>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</si>
  <si>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</si>
  <si>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</si>
  <si>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</si>
  <si>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</si>
  <si>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</si>
  <si>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</si>
  <si>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</si>
  <si>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</si>
  <si>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</si>
  <si>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</si>
  <si>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</si>
  <si>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</si>
  <si>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</si>
  <si>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</si>
  <si>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</si>
  <si>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</si>
  <si>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</si>
  <si>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</si>
  <si>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</si>
  <si>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</si>
  <si>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</si>
  <si>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</si>
  <si>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</si>
  <si>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</si>
  <si>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</si>
  <si>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</si>
  <si>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</si>
  <si>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</si>
  <si>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</si>
  <si>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</si>
  <si>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</si>
  <si>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</si>
  <si>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</si>
  <si>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</si>
  <si>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</si>
  <si>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</si>
  <si>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</si>
  <si>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</si>
  <si>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</si>
  <si>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</si>
  <si>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</si>
  <si>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</si>
  <si>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</si>
  <si>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</si>
  <si>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</si>
  <si>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</si>
  <si>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</si>
  <si>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</si>
  <si>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</si>
  <si>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</si>
  <si>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</si>
  <si>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</si>
  <si>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</si>
  <si>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</si>
  <si>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</si>
  <si>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</si>
  <si>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</si>
  <si>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</si>
  <si>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</si>
  <si>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</si>
  <si>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</si>
  <si>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</si>
  <si>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</si>
  <si>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</si>
  <si>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</si>
  <si>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</si>
  <si>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</si>
  <si>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</si>
  <si>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</si>
  <si>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</si>
  <si>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</si>
  <si>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</si>
  <si>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</si>
  <si>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</si>
  <si>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</si>
  <si>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</si>
  <si>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</si>
  <si>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</si>
  <si>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</si>
  <si>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</si>
  <si>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</si>
  <si>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</si>
  <si>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</si>
  <si>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</si>
  <si>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</si>
  <si>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</si>
  <si>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</si>
  <si>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</si>
  <si>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</si>
  <si>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</si>
  <si>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</si>
  <si>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</si>
  <si>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</si>
  <si>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</si>
  <si>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</si>
  <si>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</si>
  <si>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</si>
  <si>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</si>
  <si>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</si>
  <si>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</si>
  <si>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</si>
  <si>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</si>
  <si>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</si>
  <si>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</si>
  <si>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</si>
  <si>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</si>
  <si>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</si>
  <si>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</si>
  <si>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</si>
  <si>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</si>
  <si>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</si>
  <si>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</si>
  <si>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</si>
  <si>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</si>
  <si>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</si>
  <si>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</si>
  <si>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</si>
  <si>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</si>
  <si>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</si>
  <si>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</si>
  <si>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</si>
  <si>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</si>
  <si>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</si>
  <si>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</si>
  <si>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</si>
  <si>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</si>
  <si>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</si>
  <si>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</si>
  <si>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</si>
  <si>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</si>
  <si>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</si>
  <si>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</si>
  <si>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</si>
  <si>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</si>
  <si>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</si>
  <si>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</si>
  <si>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</si>
  <si>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</si>
  <si>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</si>
  <si>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</si>
  <si>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</si>
  <si>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</si>
  <si>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</si>
  <si>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</si>
  <si>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</si>
  <si>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</si>
  <si>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</si>
  <si>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</si>
  <si>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</si>
  <si>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</si>
  <si>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</si>
  <si>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</si>
  <si>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</si>
  <si>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</si>
  <si>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</si>
  <si>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</si>
  <si>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</si>
  <si>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</si>
  <si>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</si>
  <si>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</si>
  <si>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</si>
  <si>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</si>
  <si>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</si>
  <si>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</si>
  <si>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</si>
  <si>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</si>
  <si>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</si>
  <si>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</si>
  <si>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</si>
  <si>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</si>
  <si>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</si>
  <si>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</si>
  <si>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</si>
  <si>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</si>
  <si>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</si>
  <si>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</si>
  <si>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</si>
  <si>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</si>
  <si>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</si>
  <si>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</si>
  <si>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</si>
  <si>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</si>
  <si>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</si>
  <si>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</si>
  <si>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</si>
  <si>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</si>
  <si>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</si>
  <si>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</si>
  <si>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</si>
  <si>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</si>
  <si>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</si>
  <si>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</si>
  <si>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</si>
  <si>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</si>
  <si>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</si>
  <si>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</si>
  <si>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</si>
  <si>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</si>
  <si>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</si>
  <si>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</si>
  <si>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</si>
  <si>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</si>
  <si>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</si>
  <si>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</si>
  <si>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</si>
  <si>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</si>
  <si>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</si>
  <si>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</si>
  <si>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</si>
  <si>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</si>
  <si>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</si>
  <si>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</si>
  <si>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</si>
  <si>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</si>
  <si>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</si>
  <si>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</si>
  <si>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</si>
  <si>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</si>
  <si>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</si>
  <si>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</si>
  <si>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</si>
  <si>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</si>
  <si>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</si>
  <si>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</si>
  <si>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</si>
  <si>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</si>
  <si>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</si>
  <si>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</si>
  <si>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</si>
  <si>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</si>
  <si>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</si>
  <si>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</si>
  <si>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</si>
  <si>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</si>
  <si>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</si>
  <si>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</si>
  <si>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</si>
  <si>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</si>
  <si>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</si>
  <si>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</si>
  <si>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</si>
  <si>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</si>
  <si>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</si>
  <si>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</si>
  <si>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</si>
  <si>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</si>
  <si>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</si>
  <si>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</si>
  <si>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</si>
  <si>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</si>
  <si>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</si>
  <si>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</si>
  <si>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</si>
  <si>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</si>
  <si>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</si>
  <si>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</si>
  <si>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</si>
  <si>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</si>
  <si>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</si>
  <si>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</si>
  <si>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</si>
  <si>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</si>
  <si>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</si>
  <si>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</si>
  <si>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</si>
  <si>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</si>
  <si>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</si>
  <si>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</si>
  <si>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</si>
  <si>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</si>
  <si>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</si>
  <si>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</si>
  <si>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</si>
  <si>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</si>
  <si>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</si>
  <si>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</si>
  <si>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</si>
  <si>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</si>
  <si>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</si>
  <si>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</si>
  <si>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</si>
  <si>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</si>
  <si>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</si>
  <si>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</si>
  <si>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</si>
  <si>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</si>
  <si>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</si>
  <si>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</si>
  <si>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</si>
  <si>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</si>
  <si>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</si>
  <si>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</si>
  <si>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</si>
  <si>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</si>
  <si>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</si>
  <si>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</si>
  <si>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</si>
  <si>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</si>
  <si>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</si>
  <si>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</si>
  <si>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</si>
  <si>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</si>
  <si>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</si>
  <si>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</si>
  <si>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</si>
  <si>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</si>
  <si>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</si>
  <si>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</si>
  <si>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</si>
  <si>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</si>
  <si>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</si>
  <si>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</si>
  <si>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</si>
  <si>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</si>
  <si>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</si>
  <si>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</si>
  <si>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</si>
  <si>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</si>
  <si>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</si>
  <si>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</si>
  <si>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</si>
  <si>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</si>
  <si>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</si>
  <si>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</si>
  <si>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</si>
  <si>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</si>
  <si>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</si>
  <si>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</si>
  <si>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</si>
  <si>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</si>
  <si>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</si>
  <si>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</si>
  <si>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</si>
  <si>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</si>
  <si>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</si>
  <si>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</si>
  <si>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</si>
  <si>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</si>
  <si>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</si>
  <si>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</si>
  <si>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</si>
  <si>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</si>
  <si>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</si>
  <si>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</si>
  <si>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</si>
  <si>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</si>
  <si>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</si>
  <si>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</si>
  <si>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</si>
  <si>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</si>
  <si>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</si>
  <si>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</si>
  <si>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</si>
  <si>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</si>
  <si>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</si>
  <si>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</si>
  <si>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</si>
  <si>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</si>
  <si>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</si>
  <si>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</si>
  <si>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</si>
  <si>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</si>
  <si>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</si>
  <si>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</si>
  <si>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</si>
  <si>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</si>
  <si>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</si>
  <si>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</si>
  <si>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</si>
  <si>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</si>
  <si>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</si>
  <si>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</si>
  <si>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</si>
  <si>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</si>
  <si>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</si>
  <si>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</si>
  <si>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</si>
  <si>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</si>
  <si>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</si>
  <si>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</si>
  <si>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</si>
  <si>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</si>
  <si>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</si>
  <si>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</si>
  <si>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</si>
  <si>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</si>
  <si>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</si>
  <si>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</si>
  <si>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</si>
  <si>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</si>
  <si>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</si>
  <si>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</si>
  <si>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</si>
  <si>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</si>
  <si>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</si>
  <si>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</si>
  <si>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</si>
  <si>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</si>
  <si>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</si>
  <si>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</si>
  <si>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</si>
  <si>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</si>
  <si>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</si>
  <si>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</si>
  <si>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</si>
  <si>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</si>
  <si>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</si>
  <si>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</si>
  <si>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</si>
  <si>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</si>
  <si>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</si>
  <si>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</si>
  <si>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</si>
  <si>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</si>
  <si>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</si>
  <si>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</si>
  <si>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</si>
  <si>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</si>
  <si>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</si>
  <si>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</si>
  <si>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</si>
  <si>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</si>
  <si>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</si>
  <si>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</si>
  <si>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</si>
  <si>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</si>
  <si>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</si>
  <si>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</si>
  <si>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</si>
  <si>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</si>
  <si>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</si>
  <si>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</si>
  <si>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</si>
  <si>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</si>
  <si>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</si>
  <si>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</si>
  <si>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</si>
  <si>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</si>
  <si>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</si>
  <si>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</si>
  <si>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</si>
  <si>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</si>
  <si>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</si>
  <si>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</si>
  <si>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</si>
  <si>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</si>
  <si>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</si>
  <si>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</si>
  <si>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</si>
  <si>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</si>
  <si>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</si>
  <si>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</si>
  <si>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</si>
  <si>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</si>
  <si>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</si>
  <si>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</si>
  <si>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</si>
  <si>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</si>
  <si>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</si>
  <si>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</si>
  <si>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</si>
  <si>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</si>
  <si>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</si>
  <si>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</si>
  <si>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</si>
  <si>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</si>
  <si>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</si>
  <si>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</si>
  <si>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</si>
  <si>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</si>
  <si>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</si>
  <si>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</si>
  <si>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</si>
  <si>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</si>
  <si>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</si>
  <si>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</si>
  <si>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</si>
  <si>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</si>
  <si>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</si>
  <si>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</si>
  <si>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</si>
  <si>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</si>
  <si>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</si>
  <si>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</si>
  <si>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</si>
  <si>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</si>
  <si>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</si>
  <si>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</si>
  <si>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</si>
  <si>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</si>
  <si>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</si>
  <si>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</si>
  <si>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</si>
  <si>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</si>
  <si>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</si>
  <si>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</si>
  <si>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</si>
  <si>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</si>
  <si>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</si>
  <si>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</si>
  <si>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</si>
  <si>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</si>
  <si>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</si>
  <si>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</si>
  <si>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</si>
  <si>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</si>
  <si>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</si>
  <si>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</si>
  <si>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</si>
  <si>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</si>
  <si>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</si>
  <si>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</si>
  <si>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</si>
  <si>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</si>
  <si>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</si>
  <si>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</si>
  <si>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</si>
  <si>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</si>
  <si>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</si>
  <si>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</si>
  <si>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</si>
  <si>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</si>
  <si>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</si>
  <si>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</si>
  <si>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</si>
  <si>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</si>
  <si>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</si>
  <si>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</si>
  <si>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</si>
  <si>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</si>
  <si>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</si>
  <si>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</si>
  <si>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</si>
  <si>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</si>
  <si>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</si>
  <si>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</si>
  <si>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</si>
  <si>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</si>
  <si>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</si>
  <si>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</si>
  <si>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</si>
  <si>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</si>
  <si>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</si>
  <si>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</si>
  <si>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</si>
  <si>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</si>
  <si>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</si>
  <si>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</si>
  <si>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</si>
  <si>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</si>
  <si>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</si>
  <si>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</si>
  <si>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</si>
  <si>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</si>
  <si>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</si>
  <si>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</si>
  <si>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</si>
  <si>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</si>
  <si>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</si>
  <si>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</si>
  <si>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</si>
  <si>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</si>
  <si>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</si>
  <si>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</si>
  <si>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</si>
  <si>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</si>
  <si>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</si>
  <si>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</si>
  <si>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</si>
  <si>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</si>
  <si>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</si>
  <si>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</si>
  <si>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</si>
  <si>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</si>
  <si>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</si>
  <si>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</si>
  <si>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</si>
  <si>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</si>
  <si>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</si>
  <si>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</si>
  <si>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</si>
  <si>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</si>
  <si>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</si>
  <si>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</si>
  <si>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</si>
  <si>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</si>
  <si>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</si>
  <si>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</si>
  <si>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</si>
  <si>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</si>
  <si>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</si>
  <si>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</si>
  <si>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</si>
  <si>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</si>
  <si>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</si>
  <si>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</si>
  <si>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</si>
  <si>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</si>
  <si>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</si>
  <si>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</si>
  <si>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</si>
  <si>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</si>
  <si>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</si>
  <si>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</si>
  <si>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</si>
  <si>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</si>
  <si>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</si>
  <si>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</si>
  <si>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</si>
  <si>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</si>
  <si>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</si>
  <si>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</si>
  <si>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</si>
  <si>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</si>
  <si>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</si>
  <si>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</si>
  <si>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</si>
  <si>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</si>
  <si>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</si>
  <si>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</si>
  <si>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</si>
  <si>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</si>
  <si>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</si>
  <si>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</si>
  <si>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</si>
  <si>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</si>
  <si>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</si>
  <si>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</si>
  <si>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</si>
  <si>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</si>
  <si>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</si>
  <si>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</si>
  <si>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</si>
  <si>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</si>
  <si>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</si>
  <si>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</si>
  <si>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</si>
  <si>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</si>
  <si>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</si>
  <si>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</si>
  <si>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</si>
  <si>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</si>
  <si>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</si>
  <si>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</si>
  <si>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</si>
  <si>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</si>
  <si>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</si>
  <si>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</si>
  <si>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</si>
  <si>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</si>
  <si>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</si>
  <si>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</si>
  <si>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</si>
  <si>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</si>
  <si>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</si>
  <si>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</si>
  <si>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</si>
  <si>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</si>
  <si>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</si>
  <si>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</si>
  <si>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</si>
  <si>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</si>
  <si>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</si>
  <si>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</si>
  <si>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</si>
  <si>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</si>
  <si>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</si>
  <si>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</si>
  <si>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</si>
  <si>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</si>
  <si>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</si>
  <si>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</si>
  <si>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</si>
  <si>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</si>
  <si>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</si>
  <si>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</si>
  <si>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</si>
  <si>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</si>
  <si>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</si>
  <si>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</si>
  <si>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</si>
  <si>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</si>
  <si>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</si>
  <si>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</si>
  <si>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</si>
  <si>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</si>
  <si>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</si>
  <si>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</si>
  <si>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</si>
  <si>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</si>
  <si>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</si>
  <si>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</si>
  <si>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</si>
  <si>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</si>
  <si>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</si>
  <si>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</si>
  <si>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</si>
  <si>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</si>
  <si>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</si>
  <si>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</si>
  <si>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</si>
  <si>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</si>
  <si>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</si>
  <si>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</si>
  <si>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</si>
  <si>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</si>
  <si>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</si>
  <si>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</si>
  <si>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</si>
  <si>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</si>
  <si>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</si>
  <si>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</si>
  <si>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</si>
  <si>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</si>
  <si>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</si>
  <si>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</si>
  <si>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</si>
  <si>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</si>
  <si>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</si>
  <si>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</si>
  <si>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</si>
  <si>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</si>
  <si>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</si>
  <si>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</si>
  <si>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</si>
  <si>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</si>
  <si>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</si>
  <si>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</si>
  <si>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</si>
  <si>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</si>
  <si>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</si>
  <si>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</si>
  <si>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</si>
  <si>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</si>
  <si>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</si>
  <si>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</si>
  <si>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</si>
  <si>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</si>
  <si>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</si>
  <si>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</si>
  <si>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</si>
  <si>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</si>
  <si>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</si>
  <si>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</si>
  <si>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</si>
  <si>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</si>
  <si>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</si>
  <si>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</si>
  <si>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</si>
  <si>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</si>
  <si>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</si>
  <si>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</si>
  <si>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</si>
  <si>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</si>
  <si>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</si>
  <si>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</si>
  <si>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</si>
  <si>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</si>
  <si>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</si>
  <si>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</si>
  <si>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</si>
  <si>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</si>
  <si>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</si>
  <si>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</si>
  <si>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</si>
  <si>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</si>
  <si>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</si>
  <si>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</si>
  <si>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</si>
  <si>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</si>
  <si>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</si>
  <si>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</si>
  <si>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</si>
  <si>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</si>
  <si>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</si>
  <si>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</si>
  <si>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</si>
  <si>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</si>
  <si>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</si>
  <si>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</si>
  <si>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</si>
  <si>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</si>
  <si>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</si>
  <si>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</si>
  <si>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</si>
  <si>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</si>
  <si>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</si>
  <si>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</si>
  <si>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</si>
  <si>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</si>
  <si>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</si>
  <si>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</si>
  <si>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</si>
  <si>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</si>
  <si>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</si>
  <si>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</si>
  <si>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</si>
  <si>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</si>
  <si>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</si>
  <si>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</si>
  <si>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</si>
  <si>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</si>
  <si>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</si>
  <si>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</si>
  <si>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</si>
  <si>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</si>
  <si>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</si>
  <si>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</si>
  <si>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</si>
  <si>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</si>
  <si>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</si>
  <si>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</si>
  <si>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</si>
  <si>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</si>
  <si>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</si>
  <si>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</si>
  <si>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</si>
  <si>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</si>
  <si>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</si>
  <si>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</si>
  <si>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</si>
  <si>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</si>
  <si>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</si>
  <si>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</si>
  <si>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</si>
  <si>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</si>
  <si>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</si>
  <si>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</si>
  <si>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</si>
  <si>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</si>
  <si>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</si>
  <si>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</si>
  <si>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</si>
  <si>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</si>
  <si>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</si>
  <si>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</si>
  <si>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</si>
  <si>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</si>
  <si>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</si>
  <si>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</si>
  <si>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</si>
  <si>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</si>
  <si>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</si>
  <si>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</si>
  <si>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</si>
  <si>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</si>
  <si>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</si>
  <si>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</si>
  <si>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</si>
  <si>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</si>
  <si>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</si>
  <si>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</si>
  <si>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</si>
  <si>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</si>
  <si>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</si>
  <si>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</si>
  <si>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</si>
  <si>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</si>
  <si>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</si>
  <si>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</si>
  <si>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</si>
  <si>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</si>
  <si>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</si>
  <si>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</si>
  <si>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</si>
  <si>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</si>
  <si>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</si>
  <si>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</si>
  <si>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</si>
  <si>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</si>
  <si>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</si>
  <si>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</si>
  <si>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</si>
  <si>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</si>
  <si>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</si>
  <si>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</si>
  <si>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</si>
  <si>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</si>
  <si>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</si>
  <si>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</si>
  <si>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</si>
  <si>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</si>
  <si>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</si>
  <si>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</si>
  <si>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</si>
  <si>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</si>
  <si>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</si>
  <si>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</si>
  <si>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</si>
  <si>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</si>
  <si>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</si>
  <si>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</si>
  <si>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</si>
  <si>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</si>
  <si>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</si>
  <si>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</si>
  <si>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</si>
  <si>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</si>
  <si>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</si>
  <si>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</si>
  <si>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</si>
  <si>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</si>
  <si>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</si>
  <si>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</si>
  <si>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</si>
  <si>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</si>
  <si>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</si>
  <si>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</si>
  <si>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</si>
  <si>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</si>
  <si>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</si>
  <si>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</si>
  <si>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</si>
  <si>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</si>
  <si>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</si>
  <si>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</si>
  <si>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</si>
  <si>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</si>
  <si>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</si>
  <si>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</si>
  <si>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</si>
  <si>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</si>
  <si>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</si>
  <si>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</si>
  <si>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</si>
  <si>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</si>
  <si>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</si>
  <si>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</si>
  <si>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</si>
  <si>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</si>
  <si>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</si>
  <si>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</si>
  <si>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</si>
  <si>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</si>
  <si>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</si>
  <si>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</si>
  <si>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</si>
  <si>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</si>
  <si>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</si>
  <si>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</si>
  <si>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</si>
  <si>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</si>
  <si>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</si>
  <si>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</si>
  <si>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</si>
  <si>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</si>
  <si>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</si>
  <si>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</si>
  <si>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</si>
  <si>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</si>
  <si>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</si>
  <si>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</si>
  <si>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</si>
  <si>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</si>
  <si>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</si>
  <si>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</si>
  <si>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</si>
  <si>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</si>
  <si>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</si>
  <si>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</si>
  <si>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</si>
  <si>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</si>
  <si>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</si>
  <si>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</si>
  <si>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</si>
  <si>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</si>
  <si>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</si>
  <si>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</si>
  <si>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</si>
  <si>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</si>
  <si>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</si>
  <si>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</si>
  <si>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</si>
  <si>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</si>
  <si>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</si>
  <si>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</si>
  <si>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</si>
  <si>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</si>
  <si>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</si>
  <si>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</si>
  <si>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</si>
  <si>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</si>
  <si>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</si>
  <si>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</si>
  <si>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</si>
  <si>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</si>
  <si>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</si>
  <si>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</si>
  <si>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</si>
  <si>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</si>
  <si>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</si>
  <si>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</si>
  <si>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</si>
  <si>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</si>
  <si>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</si>
  <si>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</si>
  <si>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</si>
  <si>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</si>
  <si>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</si>
  <si>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</si>
  <si>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</si>
  <si>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</si>
  <si>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</si>
  <si>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</si>
  <si>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</si>
  <si>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</si>
  <si>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</si>
  <si>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</si>
  <si>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</si>
  <si>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</si>
  <si>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</si>
  <si>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</si>
  <si>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</si>
  <si>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</si>
  <si>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</si>
  <si>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</si>
  <si>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</si>
  <si>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</si>
  <si>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</si>
  <si>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</si>
  <si>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</si>
  <si>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</si>
  <si>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</si>
  <si>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</si>
  <si>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</si>
  <si>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</si>
  <si>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</si>
  <si>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</si>
  <si>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</si>
  <si>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</si>
  <si>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</si>
  <si>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</si>
  <si>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</si>
  <si>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</si>
  <si>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</si>
  <si>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</si>
  <si>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</si>
  <si>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</si>
  <si>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</si>
  <si>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</si>
  <si>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</si>
  <si>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</si>
  <si>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</si>
  <si>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</si>
  <si>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</si>
  <si>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</si>
  <si>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</si>
  <si>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</si>
  <si>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</si>
  <si>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</si>
  <si>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</si>
  <si>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</si>
  <si>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</si>
  <si>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</si>
  <si>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</si>
  <si>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</si>
  <si>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</si>
  <si>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</si>
  <si>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</si>
  <si>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</si>
  <si>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</si>
  <si>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</si>
  <si>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</si>
  <si>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</si>
  <si>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</si>
  <si>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</si>
  <si>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</si>
  <si>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</si>
  <si>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</si>
  <si>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</si>
  <si>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</si>
  <si>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</si>
  <si>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</si>
  <si>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</si>
  <si>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</si>
  <si>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</si>
  <si>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</si>
  <si>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</si>
  <si>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</si>
  <si>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</si>
  <si>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</si>
  <si>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</si>
  <si>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</si>
  <si>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</si>
  <si>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</si>
  <si>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</si>
  <si>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</si>
  <si>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</si>
  <si>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</si>
  <si>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</si>
  <si>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</si>
  <si>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</si>
  <si>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</si>
  <si>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</si>
  <si>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</si>
  <si>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</si>
  <si>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</si>
  <si>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</si>
  <si>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</si>
  <si>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</si>
  <si>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</si>
  <si>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</si>
  <si>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</si>
  <si>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</si>
  <si>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</si>
  <si>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</si>
  <si>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</si>
  <si>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</si>
  <si>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</si>
  <si>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</si>
  <si>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</si>
  <si>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</si>
  <si>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</si>
  <si>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</si>
  <si>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</si>
  <si>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</si>
  <si>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</si>
  <si>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</si>
  <si>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</si>
  <si>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</si>
  <si>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</si>
  <si>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</si>
  <si>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</si>
  <si>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</si>
  <si>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</si>
  <si>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</si>
  <si>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</si>
  <si>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</si>
  <si>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</si>
  <si>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</si>
  <si>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</si>
  <si>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</si>
  <si>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</si>
  <si>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</si>
  <si>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</si>
  <si>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</si>
  <si>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</si>
  <si>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</si>
  <si>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</si>
  <si>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</si>
  <si>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</si>
  <si>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</si>
  <si>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</si>
  <si>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</si>
  <si>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</si>
  <si>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</si>
  <si>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</si>
  <si>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</si>
  <si>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</si>
  <si>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</si>
  <si>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</si>
  <si>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</si>
  <si>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</si>
  <si>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</si>
  <si>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</si>
  <si>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</si>
  <si>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</si>
  <si>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</si>
  <si>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</si>
  <si>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</si>
  <si>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</si>
  <si>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</si>
  <si>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</si>
  <si>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</si>
  <si>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</si>
  <si>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</si>
  <si>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</si>
  <si>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</si>
  <si>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</si>
  <si>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</si>
  <si>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</si>
  <si>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</si>
  <si>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</si>
  <si>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</si>
  <si>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</si>
  <si>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</si>
  <si>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</si>
  <si>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</si>
  <si>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</si>
  <si>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</si>
  <si>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</si>
  <si>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</si>
  <si>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</si>
  <si>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</si>
  <si>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</si>
  <si>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</si>
  <si>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</si>
  <si>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</si>
  <si>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</si>
  <si>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</si>
  <si>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</si>
  <si>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</si>
  <si>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</si>
  <si>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</si>
  <si>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</si>
  <si>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</si>
  <si>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</si>
  <si>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</si>
  <si>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</si>
  <si>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</si>
  <si>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</si>
  <si>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</si>
  <si>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</si>
  <si>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</si>
  <si>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</si>
  <si>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</si>
  <si>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</si>
  <si>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</si>
  <si>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</si>
  <si>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</si>
  <si>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</si>
  <si>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</si>
  <si>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</si>
  <si>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</si>
  <si>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</si>
  <si>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</si>
  <si>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</si>
  <si>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</si>
  <si>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</si>
  <si>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</si>
  <si>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</si>
  <si>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</si>
  <si>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</si>
  <si>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</si>
  <si>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</si>
  <si>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</si>
  <si>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</si>
  <si>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</si>
  <si>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</si>
  <si>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</si>
  <si>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</si>
  <si>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</si>
  <si>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</si>
  <si>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</si>
  <si>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</si>
  <si>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</si>
  <si>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</si>
  <si>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</si>
  <si>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</si>
  <si>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</si>
  <si>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</si>
  <si>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</si>
  <si>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</si>
  <si>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</si>
  <si>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</si>
  <si>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</si>
  <si>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</si>
  <si>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</si>
  <si>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</si>
  <si>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</si>
  <si>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</si>
  <si>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</si>
  <si>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</si>
  <si>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</si>
  <si>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</si>
  <si>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</si>
  <si>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</si>
  <si>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</si>
  <si>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</si>
  <si>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</si>
  <si>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</si>
  <si>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</si>
  <si>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</si>
  <si>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</si>
  <si>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</si>
  <si>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</si>
  <si>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</si>
  <si>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</si>
  <si>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</si>
  <si>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</si>
  <si>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</si>
  <si>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</si>
  <si>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</si>
  <si>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</si>
  <si>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</si>
  <si>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</si>
  <si>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</si>
  <si>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</si>
  <si>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</si>
  <si>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</si>
  <si>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</si>
  <si>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</si>
  <si>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</si>
  <si>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</si>
  <si>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</si>
  <si>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</si>
  <si>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</si>
  <si>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</si>
  <si>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</si>
  <si>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</si>
  <si>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</si>
  <si>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</si>
  <si>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</si>
  <si>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</si>
  <si>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</si>
  <si>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</si>
  <si>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</si>
  <si>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</si>
  <si>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</si>
  <si>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</si>
  <si>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</si>
  <si>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</si>
  <si>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</si>
  <si>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</si>
  <si>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</si>
  <si>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</si>
  <si>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</si>
  <si>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</si>
  <si>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</si>
  <si>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</si>
  <si>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</si>
  <si>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</si>
  <si>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</si>
  <si>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</si>
  <si>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</si>
  <si>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</si>
  <si>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</si>
  <si>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</si>
  <si>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</si>
  <si>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</si>
  <si>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</si>
  <si>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</si>
  <si>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</si>
  <si>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</si>
  <si>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</si>
  <si>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</si>
  <si>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</si>
  <si>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</si>
  <si>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</si>
  <si>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</si>
  <si>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</si>
  <si>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</si>
  <si>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</si>
  <si>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</si>
  <si>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</si>
  <si>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</si>
  <si>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</si>
  <si>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</si>
  <si>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</si>
  <si>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</si>
  <si>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</si>
  <si>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</si>
  <si>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</si>
  <si>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</si>
  <si>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</si>
  <si>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</si>
  <si>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</si>
  <si>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</si>
  <si>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</si>
  <si>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</si>
  <si>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</si>
  <si>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</si>
  <si>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</si>
  <si>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</si>
  <si>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</si>
  <si>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</si>
  <si>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</si>
  <si>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</si>
  <si>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</si>
  <si>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</si>
  <si>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</si>
  <si>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</si>
  <si>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</si>
  <si>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</si>
  <si>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</si>
  <si>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</si>
  <si>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</si>
  <si>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</si>
  <si>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</si>
  <si>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</si>
  <si>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</si>
  <si>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</si>
  <si>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</si>
  <si>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</si>
  <si>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</si>
  <si>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</si>
  <si>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</si>
  <si>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</si>
  <si>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</si>
  <si>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</si>
  <si>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</si>
  <si>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</si>
  <si>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</si>
  <si>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</si>
  <si>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</si>
  <si>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</si>
  <si>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</si>
  <si>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</si>
  <si>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</si>
  <si>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</si>
  <si>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</si>
  <si>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</si>
  <si>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</si>
  <si>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</si>
  <si>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</si>
  <si>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</si>
  <si>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</si>
  <si>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</si>
  <si>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</si>
  <si>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</si>
  <si>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</si>
  <si>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</si>
  <si>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</si>
  <si>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</si>
  <si>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</si>
  <si>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</si>
  <si>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</si>
  <si>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</si>
  <si>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</si>
  <si>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</si>
  <si>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</si>
  <si>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</si>
  <si>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</si>
  <si>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</si>
  <si>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</si>
  <si>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</si>
  <si>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</si>
  <si>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</si>
  <si>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</si>
  <si>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</si>
  <si>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</si>
  <si>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</si>
  <si>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</si>
  <si>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</si>
  <si>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</si>
  <si>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</si>
  <si>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</si>
  <si>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</si>
  <si>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</si>
  <si>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</si>
  <si>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</si>
  <si>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</si>
  <si>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</si>
  <si>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</si>
  <si>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</si>
  <si>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</si>
  <si>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</si>
  <si>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</si>
  <si>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</si>
  <si>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</si>
  <si>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</si>
  <si>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</si>
  <si>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</si>
  <si>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</si>
  <si>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</si>
  <si>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</si>
  <si>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</si>
  <si>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</si>
  <si>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</si>
  <si>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</si>
  <si>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</si>
  <si>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</si>
  <si>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</si>
  <si>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</si>
  <si>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</si>
  <si>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</si>
  <si>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</si>
  <si>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</si>
  <si>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</si>
  <si>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</si>
  <si>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</si>
  <si>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</si>
  <si>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</si>
  <si>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</si>
  <si>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</si>
  <si>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</si>
  <si>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</si>
  <si>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</si>
  <si>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</si>
  <si>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</si>
  <si>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</si>
  <si>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</si>
  <si>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</si>
  <si>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</si>
  <si>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</si>
  <si>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</si>
  <si>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</si>
  <si>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</si>
  <si>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</si>
  <si>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</si>
  <si>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</si>
  <si>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</si>
  <si>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</si>
  <si>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</si>
  <si>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</si>
  <si>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</si>
  <si>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</si>
  <si>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</si>
  <si>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</si>
  <si>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</si>
  <si>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</si>
  <si>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</si>
  <si>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</si>
  <si>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</si>
  <si>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</si>
  <si>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</si>
  <si>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</si>
  <si>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</si>
  <si>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</si>
  <si>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</si>
  <si>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</si>
  <si>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</si>
  <si>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</si>
  <si>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</si>
  <si>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</si>
  <si>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</si>
  <si>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</si>
  <si>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</si>
  <si>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</si>
  <si>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</si>
  <si>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</si>
  <si>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</si>
  <si>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</si>
  <si>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</si>
  <si>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</si>
  <si>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</si>
  <si>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</si>
  <si>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</si>
  <si>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</si>
  <si>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</si>
  <si>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</si>
  <si>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</si>
  <si>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</si>
  <si>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</si>
  <si>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</si>
  <si>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</si>
  <si>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</si>
  <si>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</si>
  <si>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</si>
  <si>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</si>
  <si>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</si>
  <si>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</si>
  <si>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</si>
  <si>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</si>
  <si>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</si>
  <si>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</si>
  <si>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</si>
  <si>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</si>
  <si>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</si>
  <si>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</si>
  <si>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</si>
  <si>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</si>
  <si>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</si>
  <si>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</si>
  <si>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</si>
  <si>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</si>
  <si>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</si>
  <si>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</si>
  <si>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</si>
  <si>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</si>
  <si>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</si>
  <si>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</si>
  <si>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</si>
  <si>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</si>
  <si>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</si>
  <si>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</si>
  <si>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</si>
  <si>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</si>
  <si>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</si>
  <si>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</si>
  <si>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</si>
  <si>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</si>
  <si>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</si>
  <si>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</si>
  <si>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</si>
  <si>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</si>
  <si>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</si>
  <si>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</si>
  <si>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</si>
  <si>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</si>
  <si>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</si>
  <si>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</si>
  <si>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</si>
  <si>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</si>
  <si>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</si>
  <si>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</si>
  <si>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</si>
  <si>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</si>
  <si>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</si>
  <si>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</si>
  <si>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</si>
  <si>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</si>
  <si>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</si>
  <si>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</si>
  <si>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</si>
  <si>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</si>
  <si>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</si>
  <si>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</si>
  <si>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</si>
  <si>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</si>
  <si>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</si>
  <si>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</si>
  <si>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</si>
  <si>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</si>
  <si>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</si>
  <si>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</si>
  <si>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</si>
  <si>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</si>
  <si>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</si>
  <si>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</si>
  <si>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</si>
  <si>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</si>
  <si>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</si>
  <si>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</si>
  <si>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</si>
  <si>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</si>
  <si>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</si>
  <si>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</si>
  <si>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</si>
  <si>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</si>
  <si>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</si>
  <si>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</si>
  <si>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</si>
  <si>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</si>
  <si>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</si>
  <si>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</si>
  <si>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</si>
  <si>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</si>
  <si>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</si>
  <si>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</si>
  <si>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</si>
  <si>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</si>
  <si>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</si>
  <si>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</si>
  <si>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</si>
  <si>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</si>
  <si>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</si>
  <si>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</si>
  <si>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</si>
  <si>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</si>
  <si>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</si>
  <si>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</si>
  <si>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</si>
  <si>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</si>
  <si>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</si>
  <si>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</si>
  <si>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</si>
  <si>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</si>
  <si>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</si>
  <si>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</si>
  <si>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</si>
  <si>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</si>
  <si>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</si>
  <si>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</si>
  <si>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</si>
  <si>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</si>
  <si>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</si>
  <si>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</si>
  <si>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</si>
  <si>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</si>
  <si>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</si>
  <si>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</si>
  <si>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</si>
  <si>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</si>
  <si>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</si>
  <si>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</si>
  <si>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</si>
  <si>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</si>
  <si>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</si>
  <si>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</si>
  <si>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</si>
  <si>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</si>
  <si>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</si>
  <si>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</si>
  <si>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</si>
  <si>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</si>
  <si>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</si>
  <si>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</si>
  <si>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</si>
  <si>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</si>
  <si>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</si>
  <si>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</si>
  <si>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</si>
  <si>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</si>
  <si>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</si>
  <si>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</si>
  <si>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</si>
  <si>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</si>
  <si>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</si>
  <si>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</si>
  <si>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</si>
  <si>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</si>
  <si>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</si>
  <si>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</si>
  <si>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</si>
  <si>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</si>
  <si>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</si>
  <si>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</si>
  <si>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</si>
  <si>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</si>
  <si>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</si>
  <si>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</si>
  <si>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</si>
  <si>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</si>
  <si>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</si>
  <si>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</si>
  <si>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</si>
  <si>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</si>
  <si>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</si>
  <si>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</si>
  <si>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</si>
  <si>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</si>
  <si>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</si>
  <si>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</si>
  <si>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</si>
  <si>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</si>
  <si>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</si>
  <si>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</si>
  <si>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</si>
  <si>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</si>
  <si>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</si>
  <si>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</si>
  <si>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</si>
  <si>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</si>
  <si>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</si>
  <si>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</si>
  <si>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</si>
  <si>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</si>
  <si>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</si>
  <si>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</si>
  <si>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</si>
  <si>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</si>
  <si>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</si>
  <si>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</si>
  <si>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</si>
  <si>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</si>
  <si>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</si>
  <si>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</si>
  <si>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</si>
  <si>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</si>
  <si>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</si>
  <si>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</si>
  <si>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</si>
  <si>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</si>
  <si>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</si>
  <si>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</si>
  <si>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</si>
  <si>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</si>
  <si>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</si>
  <si>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</si>
  <si>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</si>
  <si>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</si>
  <si>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</si>
  <si>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</si>
  <si>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</si>
  <si>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</si>
  <si>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</si>
  <si>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</si>
  <si>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</si>
  <si>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</si>
  <si>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</si>
  <si>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</si>
  <si>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</si>
  <si>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</si>
  <si>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</si>
  <si>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</si>
  <si>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</si>
  <si>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</si>
  <si>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</si>
  <si>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</si>
  <si>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</si>
  <si>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</si>
  <si>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</si>
  <si>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</si>
  <si>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</si>
  <si>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</si>
  <si>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</si>
  <si>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</si>
  <si>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</si>
  <si>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</si>
  <si>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</si>
  <si>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</si>
  <si>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</si>
  <si>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</si>
  <si>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</si>
  <si>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</si>
  <si>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</si>
  <si>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</si>
  <si>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</si>
  <si>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</si>
  <si>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</si>
  <si>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</si>
  <si>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</si>
  <si>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</si>
  <si>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</si>
  <si>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</si>
  <si>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</si>
  <si>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</si>
  <si>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</si>
  <si>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</si>
  <si>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</si>
  <si>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</si>
  <si>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</si>
  <si>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</si>
  <si>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</si>
  <si>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</si>
  <si>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</si>
  <si>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</si>
  <si>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</si>
  <si>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</si>
  <si>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</si>
  <si>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</si>
  <si>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</si>
  <si>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</si>
  <si>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</si>
  <si>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</si>
  <si>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</si>
  <si>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</si>
  <si>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</si>
  <si>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</si>
  <si>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</si>
  <si>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</si>
  <si>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</si>
  <si>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</si>
  <si>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</si>
  <si>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</si>
  <si>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</si>
  <si>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</si>
  <si>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</si>
  <si>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</si>
  <si>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</si>
  <si>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</si>
  <si>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</si>
  <si>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</si>
  <si>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</si>
  <si>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</si>
  <si>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</si>
  <si>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</si>
  <si>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</si>
  <si>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</si>
  <si>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</si>
  <si>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</si>
  <si>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</si>
  <si>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</si>
  <si>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</si>
  <si>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</si>
  <si>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</si>
  <si>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</si>
  <si>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</si>
  <si>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</si>
  <si>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</si>
  <si>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</si>
  <si>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</si>
  <si>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</si>
  <si>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</si>
  <si>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</si>
  <si>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</si>
  <si>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</si>
  <si>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</si>
  <si>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</si>
  <si>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</si>
  <si>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</si>
  <si>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</si>
  <si>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</si>
  <si>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</si>
  <si>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</si>
  <si>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</si>
  <si>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</si>
  <si>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</si>
  <si>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</si>
  <si>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</si>
  <si>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</si>
  <si>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</si>
  <si>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</si>
  <si>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</si>
  <si>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</si>
  <si>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</si>
  <si>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</si>
  <si>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</si>
  <si>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</si>
  <si>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</si>
  <si>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</si>
  <si>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</si>
  <si>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</si>
  <si>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</si>
  <si>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</si>
  <si>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</si>
  <si>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</si>
  <si>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</si>
  <si>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</si>
  <si>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</si>
  <si>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</si>
  <si>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</si>
  <si>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</si>
  <si>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</si>
  <si>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</si>
  <si>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</si>
  <si>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</si>
  <si>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</si>
  <si>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</si>
  <si>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</si>
  <si>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</si>
  <si>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</si>
  <si>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</si>
  <si>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</si>
  <si>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</si>
  <si>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</si>
  <si>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</si>
  <si>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</si>
  <si>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</si>
  <si>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</si>
  <si>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</si>
  <si>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</si>
  <si>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</si>
  <si>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</si>
  <si>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</si>
  <si>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</si>
  <si>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</si>
  <si>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</si>
  <si>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</si>
  <si>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</si>
  <si>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</si>
  <si>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</si>
  <si>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</si>
  <si>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</si>
  <si>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</si>
  <si>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</si>
  <si>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</si>
  <si>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</si>
  <si>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</si>
  <si>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</si>
  <si>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</si>
  <si>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</si>
  <si>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</si>
  <si>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</si>
  <si>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</si>
  <si>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</si>
  <si>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</si>
  <si>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</si>
  <si>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</si>
  <si>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</si>
  <si>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</si>
  <si>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</si>
  <si>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</si>
  <si>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</si>
  <si>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</si>
  <si>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</si>
  <si>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</si>
  <si>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</si>
  <si>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</si>
  <si>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</si>
  <si>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</si>
  <si>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</si>
  <si>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</si>
  <si>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</si>
  <si>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</si>
  <si>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</si>
  <si>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</si>
  <si>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</si>
  <si>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</si>
  <si>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</si>
  <si>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</si>
  <si>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</si>
  <si>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</si>
  <si>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</si>
  <si>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</si>
  <si>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</si>
  <si>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</si>
  <si>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</si>
  <si>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</si>
  <si>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</si>
  <si>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</si>
  <si>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</si>
  <si>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</si>
  <si>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</si>
  <si>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</si>
  <si>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</si>
  <si>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</si>
  <si>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</si>
  <si>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</si>
  <si>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</si>
  <si>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</si>
  <si>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</si>
  <si>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</si>
  <si>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</si>
  <si>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</si>
  <si>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</si>
  <si>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</si>
  <si>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</si>
  <si>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</si>
  <si>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</si>
  <si>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</si>
  <si>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</si>
  <si>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</si>
  <si>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</si>
  <si>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</si>
  <si>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</si>
  <si>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</si>
  <si>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</si>
  <si>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</si>
  <si>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</si>
  <si>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</si>
  <si>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</si>
  <si>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</si>
  <si>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</si>
  <si>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</si>
  <si>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</si>
  <si>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</si>
  <si>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</si>
  <si>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</si>
  <si>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</si>
  <si>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</si>
  <si>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</si>
  <si>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</si>
  <si>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</si>
  <si>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</si>
  <si>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</si>
  <si>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</si>
  <si>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</si>
  <si>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</si>
  <si>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</si>
  <si>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</si>
  <si>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</si>
  <si>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</si>
  <si>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</si>
  <si>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</si>
  <si>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</si>
  <si>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</si>
  <si>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</si>
  <si>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</si>
  <si>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</si>
  <si>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</si>
  <si>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</si>
  <si>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</si>
  <si>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</si>
  <si>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</si>
  <si>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</si>
  <si>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</si>
  <si>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</si>
  <si>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</si>
  <si>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</si>
  <si>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</si>
  <si>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</si>
  <si>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</si>
  <si>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</si>
  <si>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</si>
  <si>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</si>
  <si>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</si>
  <si>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</si>
  <si>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</si>
  <si>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</si>
  <si>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</si>
  <si>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</si>
  <si>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</si>
  <si>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</si>
  <si>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</si>
  <si>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</si>
  <si>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</si>
  <si>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</si>
  <si>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</si>
  <si>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</si>
  <si>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</si>
  <si>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</si>
  <si>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</si>
  <si>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</si>
  <si>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</si>
  <si>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</si>
  <si>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</si>
  <si>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</si>
  <si>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</si>
  <si>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</si>
  <si>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</si>
  <si>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</si>
  <si>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</si>
  <si>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</si>
  <si>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</si>
  <si>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</si>
  <si>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</si>
  <si>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</si>
  <si>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</si>
  <si>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</si>
  <si>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</si>
  <si>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</si>
  <si>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</si>
  <si>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</si>
  <si>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</si>
  <si>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</si>
  <si>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</si>
  <si>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</si>
  <si>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</si>
  <si>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</si>
  <si>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</si>
  <si>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</si>
  <si>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</si>
  <si>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</si>
  <si>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</si>
  <si>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</si>
  <si>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</si>
  <si>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</si>
  <si>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</si>
  <si>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</si>
  <si>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</si>
  <si>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</si>
  <si>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</si>
  <si>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</si>
  <si>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</si>
  <si>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</si>
  <si>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</si>
  <si>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</si>
  <si>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</si>
  <si>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</si>
  <si>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</si>
  <si>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</si>
  <si>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</si>
  <si>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</si>
  <si>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</si>
  <si>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</si>
  <si>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</si>
  <si>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</si>
  <si>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</si>
  <si>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</si>
  <si>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</si>
  <si>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</si>
  <si>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</si>
  <si>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</si>
  <si>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</si>
  <si>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</si>
  <si>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</si>
  <si>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</si>
  <si>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</si>
  <si>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</si>
  <si>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</si>
  <si>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</si>
  <si>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</si>
  <si>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</si>
  <si>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</si>
  <si>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</si>
  <si>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</si>
  <si>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</si>
  <si>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</si>
  <si>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</si>
  <si>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</si>
  <si>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</si>
  <si>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</si>
  <si>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</si>
  <si>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</si>
  <si>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</si>
  <si>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</si>
  <si>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</si>
  <si>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</si>
  <si>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</si>
  <si>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</si>
  <si>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</si>
  <si>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</si>
  <si>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</si>
  <si>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</si>
  <si>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</si>
  <si>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</si>
  <si>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</si>
  <si>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</si>
  <si>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</si>
  <si>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</si>
  <si>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</si>
  <si>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</si>
  <si>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</si>
  <si>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</si>
  <si>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</si>
  <si>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</si>
  <si>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</si>
  <si>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</si>
  <si>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</si>
  <si>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</si>
  <si>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</si>
  <si>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</si>
  <si>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</si>
  <si>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</si>
  <si>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</si>
  <si>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</si>
  <si>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</si>
  <si>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</si>
  <si>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</si>
  <si>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</si>
  <si>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</si>
  <si>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</si>
  <si>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</si>
  <si>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</si>
  <si>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</si>
  <si>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</si>
  <si>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</si>
  <si>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</si>
  <si>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</si>
  <si>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</si>
  <si>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</si>
  <si>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</si>
  <si>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</si>
  <si>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</si>
  <si>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</si>
  <si>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</si>
  <si>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</si>
  <si>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</si>
  <si>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</si>
  <si>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</si>
  <si>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</si>
  <si>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</si>
  <si>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</si>
  <si>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</si>
  <si>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</si>
  <si>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</si>
  <si>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</si>
  <si>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</si>
  <si>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</si>
  <si>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</si>
  <si>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</si>
  <si>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</si>
  <si>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</si>
  <si>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</si>
  <si>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</si>
  <si>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</si>
  <si>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</si>
  <si>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</si>
  <si>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</si>
  <si>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</si>
  <si>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</si>
  <si>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</si>
  <si>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</si>
  <si>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</si>
  <si>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</si>
  <si>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</si>
  <si>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</si>
  <si>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</si>
  <si>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</si>
  <si>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</si>
  <si>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</si>
  <si>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</si>
  <si>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</si>
  <si>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</si>
  <si>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</si>
  <si>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</si>
  <si>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</si>
  <si>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</si>
  <si>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</si>
  <si>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</si>
  <si>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</si>
  <si>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</si>
  <si>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</si>
  <si>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</si>
  <si>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</si>
  <si>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</si>
  <si>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</si>
  <si>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</si>
  <si>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</si>
  <si>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</si>
  <si>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</si>
  <si>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</si>
  <si>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</si>
  <si>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</si>
  <si>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</si>
  <si>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</si>
  <si>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</si>
  <si>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</si>
  <si>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</si>
  <si>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</si>
  <si>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</si>
  <si>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</si>
  <si>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</si>
  <si>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</si>
  <si>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</si>
  <si>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</si>
  <si>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</si>
  <si>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</si>
  <si>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</si>
  <si>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</si>
  <si>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</si>
  <si>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</si>
  <si>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</si>
  <si>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</si>
  <si>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</si>
  <si>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</si>
  <si>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</si>
  <si>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</si>
  <si>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</si>
  <si>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</si>
  <si>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</si>
  <si>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</si>
  <si>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</si>
  <si>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</si>
  <si>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</si>
  <si>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</si>
  <si>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</si>
  <si>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</si>
  <si>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</si>
  <si>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</si>
  <si>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</si>
  <si>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</si>
  <si>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</si>
  <si>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</si>
  <si>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</si>
  <si>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</si>
  <si>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</si>
  <si>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</si>
  <si>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</si>
  <si>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</si>
  <si>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</si>
  <si>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</si>
  <si>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</si>
  <si>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</si>
  <si>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</si>
  <si>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</si>
  <si>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</si>
  <si>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</si>
  <si>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</si>
  <si>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</si>
  <si>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</si>
  <si>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</si>
  <si>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</si>
  <si>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</si>
  <si>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</si>
  <si>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</si>
  <si>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</si>
  <si>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</si>
  <si>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</si>
  <si>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</si>
  <si>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</si>
  <si>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</si>
  <si>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</si>
  <si>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</si>
  <si>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</si>
  <si>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</si>
  <si>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</si>
  <si>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</si>
  <si>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</si>
  <si>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</si>
  <si>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</si>
  <si>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</si>
  <si>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</si>
  <si>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</si>
  <si>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</si>
  <si>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</si>
  <si>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</si>
  <si>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</si>
  <si>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</si>
  <si>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</si>
  <si>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</si>
  <si>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</si>
  <si>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</si>
  <si>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</si>
  <si>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</si>
  <si>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</si>
  <si>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</si>
  <si>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</si>
  <si>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</si>
  <si>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</si>
  <si>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</si>
  <si>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</si>
  <si>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</si>
  <si>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</si>
  <si>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</si>
  <si>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</si>
  <si>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</si>
  <si>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</si>
  <si>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</si>
  <si>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</si>
  <si>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</si>
  <si>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</si>
  <si>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</si>
  <si>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</si>
  <si>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</si>
  <si>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</si>
  <si>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</si>
  <si>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</si>
  <si>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</si>
  <si>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</si>
  <si>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</si>
  <si>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</si>
  <si>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</si>
  <si>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</si>
  <si>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</si>
  <si>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</si>
  <si>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</si>
  <si>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</si>
  <si>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</si>
  <si>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</si>
  <si>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</si>
  <si>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</si>
  <si>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</si>
  <si>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</si>
  <si>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</si>
  <si>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</si>
  <si>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</si>
  <si>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</si>
  <si>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</si>
  <si>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</si>
  <si>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</si>
  <si>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</si>
  <si>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</si>
  <si>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</si>
  <si>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</si>
  <si>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</si>
  <si>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</si>
  <si>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</si>
  <si>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</si>
  <si>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</si>
  <si>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</si>
  <si>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</si>
  <si>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</si>
  <si>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</si>
  <si>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</si>
  <si>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</si>
  <si>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</si>
  <si>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</si>
  <si>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</si>
  <si>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</si>
  <si>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</si>
  <si>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</si>
  <si>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</si>
  <si>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</si>
  <si>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</si>
  <si>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</si>
  <si>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</si>
  <si>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</si>
  <si>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</si>
  <si>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</si>
  <si>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</si>
  <si>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</si>
  <si>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</si>
  <si>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</si>
  <si>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</si>
  <si>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</si>
  <si>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</si>
  <si>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</si>
  <si>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</si>
  <si>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</si>
  <si>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</si>
  <si>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</si>
  <si>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</si>
  <si>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</si>
  <si>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</si>
  <si>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</si>
  <si>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</si>
  <si>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</si>
  <si>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</si>
  <si>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</si>
  <si>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</si>
  <si>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</si>
  <si>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</si>
  <si>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</si>
  <si>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</si>
  <si>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</si>
  <si>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</si>
  <si>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</si>
  <si>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</si>
  <si>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</si>
  <si>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</si>
  <si>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</si>
  <si>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</si>
  <si>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</si>
  <si>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</si>
  <si>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</si>
  <si>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</si>
  <si>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</si>
  <si>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</si>
  <si>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</si>
  <si>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</si>
  <si>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</si>
  <si>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</si>
  <si>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</si>
  <si>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</si>
  <si>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</si>
  <si>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</si>
  <si>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</si>
  <si>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</si>
  <si>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</si>
  <si>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</si>
  <si>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</si>
  <si>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</si>
  <si>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</si>
  <si>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</si>
  <si>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</si>
  <si>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</si>
  <si>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</si>
  <si>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</si>
  <si>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</si>
  <si>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</si>
  <si>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</si>
  <si>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</si>
  <si>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</si>
  <si>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</si>
  <si>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</si>
  <si>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</si>
  <si>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</si>
  <si>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</si>
  <si>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</si>
  <si>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</si>
  <si>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</si>
  <si>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</si>
  <si>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</si>
  <si>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</si>
  <si>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</si>
  <si>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</si>
  <si>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</si>
  <si>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</si>
  <si>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</si>
  <si>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</si>
  <si>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</si>
  <si>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</si>
  <si>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</si>
  <si>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</si>
  <si>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</si>
  <si>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</si>
  <si>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</si>
  <si>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</si>
  <si>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</si>
  <si>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</si>
  <si>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</si>
  <si>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</si>
  <si>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</si>
  <si>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</si>
  <si>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</si>
  <si>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</si>
  <si>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</si>
  <si>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</si>
  <si>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</si>
  <si>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</si>
  <si>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</si>
  <si>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</si>
  <si>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</si>
  <si>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</si>
  <si>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</si>
  <si>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</si>
  <si>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</si>
  <si>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</si>
  <si>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</si>
  <si>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</si>
  <si>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</si>
  <si>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</si>
  <si>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</si>
  <si>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</si>
  <si>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</si>
  <si>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</si>
  <si>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</si>
  <si>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</si>
  <si>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</si>
  <si>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</si>
  <si>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</si>
  <si>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</si>
  <si>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</si>
  <si>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</si>
  <si>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</si>
  <si>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</si>
  <si>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</si>
  <si>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</si>
  <si>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</si>
  <si>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</si>
  <si>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</si>
  <si>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</si>
  <si>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</si>
  <si>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</si>
  <si>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</si>
  <si>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</si>
  <si>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</si>
  <si>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</si>
  <si>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</si>
  <si>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</si>
  <si>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</si>
  <si>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</si>
  <si>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</si>
  <si>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</si>
  <si>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</si>
  <si>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</si>
  <si>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</si>
  <si>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</si>
  <si>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</si>
  <si>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</si>
  <si>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</si>
  <si>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</si>
  <si>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</si>
  <si>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</si>
  <si>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</si>
  <si>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</si>
  <si>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</si>
  <si>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</si>
  <si>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</si>
  <si>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</si>
  <si>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</si>
  <si>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</si>
  <si>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</si>
  <si>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</si>
  <si>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</si>
  <si>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</si>
  <si>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</si>
  <si>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</si>
  <si>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</si>
  <si>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</si>
  <si>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</si>
  <si>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</si>
  <si>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</si>
  <si>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</si>
  <si>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</si>
  <si>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</si>
  <si>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</si>
  <si>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</si>
  <si>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</si>
  <si>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</si>
  <si>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</si>
  <si>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</si>
  <si>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</si>
  <si>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</si>
  <si>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</si>
  <si>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</si>
  <si>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</si>
  <si>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</si>
  <si>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</si>
  <si>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</si>
  <si>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</si>
  <si>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</si>
  <si>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</si>
  <si>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</si>
  <si>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</si>
  <si>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</si>
  <si>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</si>
  <si>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</si>
  <si>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</si>
  <si>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</si>
  <si>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</si>
  <si>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</si>
  <si>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</si>
  <si>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</si>
  <si>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</si>
  <si>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</si>
  <si>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</si>
  <si>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</si>
  <si>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</si>
  <si>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</si>
  <si>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</si>
  <si>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</si>
  <si>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</si>
  <si>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</si>
  <si>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</si>
  <si>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</si>
  <si>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</si>
  <si>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</si>
  <si>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</si>
  <si>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</si>
  <si>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</si>
  <si>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</si>
  <si>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</si>
  <si>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</si>
  <si>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</si>
  <si>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</si>
  <si>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</si>
  <si>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</si>
  <si>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</si>
  <si>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</si>
  <si>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</si>
  <si>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</si>
  <si>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</si>
  <si>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</si>
  <si>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</si>
  <si>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</si>
  <si>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</si>
  <si>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</si>
  <si>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</si>
  <si>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</si>
  <si>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</si>
  <si>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</si>
  <si>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</si>
  <si>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</si>
  <si>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</si>
  <si>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</si>
  <si>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</si>
  <si>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</si>
  <si>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</si>
  <si>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</si>
  <si>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</si>
  <si>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</si>
  <si>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</si>
  <si>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</si>
  <si>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</si>
  <si>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</si>
  <si>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</si>
  <si>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</si>
  <si>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</si>
  <si>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</si>
  <si>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</si>
  <si>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</si>
  <si>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</si>
  <si>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</si>
  <si>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</si>
  <si>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</si>
  <si>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</si>
  <si>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</si>
  <si>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</si>
  <si>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</si>
  <si>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</si>
  <si>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</si>
  <si>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</si>
  <si>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</si>
  <si>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</si>
  <si>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</si>
  <si>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</si>
  <si>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</si>
  <si>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</si>
  <si>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</si>
  <si>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</si>
  <si>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</si>
  <si>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</si>
  <si>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</si>
  <si>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</si>
  <si>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</si>
  <si>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</si>
  <si>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</si>
  <si>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</si>
  <si>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</si>
  <si>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</si>
  <si>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</si>
  <si>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</si>
  <si>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</si>
  <si>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</si>
  <si>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</si>
  <si>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</si>
  <si>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</si>
  <si>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</si>
  <si>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</si>
  <si>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</si>
  <si>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</si>
  <si>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</si>
  <si>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</si>
  <si>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</si>
  <si>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</si>
  <si>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</si>
  <si>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</si>
  <si>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</si>
  <si>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</si>
  <si>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</si>
  <si>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</si>
  <si>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</si>
  <si>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</si>
  <si>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</si>
  <si>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</si>
  <si>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</si>
  <si>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</si>
  <si>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</si>
  <si>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</si>
  <si>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</si>
  <si>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</si>
  <si>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</si>
  <si>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</si>
  <si>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</si>
  <si>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</si>
  <si>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</si>
  <si>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</si>
  <si>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</si>
  <si>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</si>
  <si>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</si>
  <si>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</si>
  <si>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</si>
  <si>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</si>
  <si>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</si>
  <si>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</si>
  <si>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</si>
  <si>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</si>
  <si>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</si>
  <si>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</si>
  <si>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</si>
  <si>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</si>
  <si>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</si>
  <si>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</si>
  <si>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</si>
  <si>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</si>
  <si>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</si>
  <si>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</si>
  <si>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</si>
  <si>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</si>
  <si>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</si>
  <si>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</si>
  <si>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</si>
  <si>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</si>
  <si>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</si>
  <si>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</si>
  <si>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</si>
  <si>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</si>
  <si>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</si>
  <si>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</si>
  <si>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</si>
  <si>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</si>
  <si>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</si>
  <si>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</si>
  <si>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</si>
  <si>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</si>
  <si>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</si>
  <si>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</si>
  <si>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</si>
  <si>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</si>
  <si>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</si>
  <si>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</si>
  <si>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</si>
  <si>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</si>
  <si>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</si>
  <si>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</si>
  <si>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</si>
  <si>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</si>
  <si>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</si>
  <si>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</si>
  <si>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</si>
  <si>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</si>
  <si>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</si>
  <si>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</si>
  <si>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</si>
  <si>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</si>
  <si>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</si>
  <si>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</si>
  <si>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</si>
  <si>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</si>
  <si>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</si>
  <si>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</si>
  <si>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</si>
  <si>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</si>
  <si>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</si>
  <si>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</si>
  <si>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</si>
  <si>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</si>
  <si>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</si>
  <si>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</si>
  <si>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</si>
  <si>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</si>
  <si>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</si>
  <si>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</si>
  <si>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</si>
  <si>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</si>
  <si>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</si>
  <si>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</si>
  <si>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</si>
  <si>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</si>
  <si>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</si>
  <si>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</si>
  <si>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</si>
  <si>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</si>
  <si>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</si>
  <si>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</si>
  <si>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</si>
  <si>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</si>
  <si>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</si>
  <si>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</si>
  <si>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</si>
  <si>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</si>
  <si>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</si>
  <si>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</si>
  <si>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</si>
  <si>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</si>
  <si>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</si>
  <si>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</si>
  <si>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</si>
  <si>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</si>
  <si>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</si>
  <si>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</si>
  <si>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</si>
  <si>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</si>
  <si>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</si>
  <si>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</si>
  <si>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</si>
  <si>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</si>
  <si>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</si>
  <si>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</si>
  <si>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</si>
  <si>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</si>
  <si>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</si>
  <si>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</si>
  <si>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</si>
  <si>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</si>
  <si>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</si>
  <si>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</si>
  <si>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</si>
  <si>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</si>
  <si>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</si>
  <si>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</si>
  <si>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</si>
  <si>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</si>
  <si>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</si>
  <si>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</si>
  <si>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</si>
  <si>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</si>
  <si>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</si>
  <si>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</si>
  <si>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</si>
  <si>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</si>
  <si>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</si>
  <si>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</si>
  <si>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</si>
  <si>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</si>
  <si>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</si>
  <si>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</si>
  <si>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</si>
  <si>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</si>
  <si>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</si>
  <si>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</si>
  <si>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</si>
  <si>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</si>
  <si>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</si>
  <si>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</si>
  <si>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</si>
  <si>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</si>
  <si>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</si>
  <si>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</si>
  <si>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</si>
  <si>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</si>
  <si>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</si>
  <si>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</si>
  <si>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</si>
  <si>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</si>
  <si>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</si>
  <si>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</si>
  <si>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</si>
  <si>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</si>
  <si>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</si>
  <si>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</si>
  <si>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</si>
  <si>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</si>
  <si>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</si>
  <si>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</si>
  <si>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</si>
  <si>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</si>
  <si>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</si>
  <si>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</si>
  <si>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</si>
  <si>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</si>
  <si>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</si>
  <si>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</si>
  <si>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</si>
  <si>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</si>
  <si>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</si>
  <si>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</si>
  <si>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</si>
  <si>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</si>
  <si>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</si>
  <si>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</si>
  <si>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</si>
  <si>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</si>
  <si>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</si>
  <si>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</si>
  <si>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</si>
  <si>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</si>
  <si>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</si>
  <si>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</si>
  <si>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</si>
  <si>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</si>
  <si>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</si>
  <si>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</si>
  <si>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</si>
  <si>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</si>
  <si>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</si>
  <si>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</si>
  <si>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</si>
  <si>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</si>
  <si>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</si>
  <si>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</si>
  <si>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</si>
  <si>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</si>
  <si>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</si>
  <si>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</si>
  <si>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</si>
  <si>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</si>
  <si>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</si>
  <si>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</si>
  <si>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</si>
  <si>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</si>
  <si>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</si>
  <si>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</si>
  <si>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</si>
  <si>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</si>
  <si>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</si>
  <si>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</si>
  <si>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</si>
  <si>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</si>
  <si>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</si>
  <si>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</si>
  <si>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</si>
  <si>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</si>
  <si>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</si>
  <si>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</si>
  <si>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</si>
  <si>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</si>
  <si>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</si>
  <si>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</si>
  <si>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</si>
  <si>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</si>
  <si>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</si>
  <si>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</si>
  <si>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</si>
  <si>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</si>
  <si>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</si>
  <si>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</si>
  <si>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</si>
  <si>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</si>
  <si>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</si>
  <si>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</si>
  <si>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</si>
  <si>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</si>
  <si>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</si>
  <si>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</si>
  <si>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</si>
  <si>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</si>
  <si>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</si>
  <si>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</si>
  <si>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</si>
  <si>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</si>
  <si>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</si>
  <si>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</si>
  <si>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</si>
  <si>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</si>
  <si>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</si>
  <si>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</si>
  <si>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</si>
  <si>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</si>
  <si>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</si>
  <si>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</si>
  <si>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</si>
  <si>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</si>
  <si>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</si>
  <si>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</si>
  <si>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</si>
  <si>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</si>
  <si>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</si>
  <si>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</si>
  <si>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</si>
  <si>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</si>
  <si>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</si>
  <si>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</si>
  <si>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</si>
  <si>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</si>
  <si>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</si>
  <si>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</si>
  <si>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</si>
  <si>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</si>
  <si>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</si>
  <si>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</si>
  <si>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</si>
  <si>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</si>
  <si>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</si>
  <si>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</si>
  <si>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</si>
  <si>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</si>
  <si>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</si>
  <si>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</si>
  <si>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</si>
  <si>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</si>
  <si>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</si>
  <si>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</si>
  <si>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</si>
  <si>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</si>
  <si>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</si>
  <si>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</si>
  <si>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</si>
  <si>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</si>
  <si>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</si>
  <si>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</si>
  <si>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</si>
  <si>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</si>
  <si>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</si>
  <si>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</si>
  <si>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</si>
  <si>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</si>
  <si>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</si>
  <si>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</si>
  <si>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</si>
  <si>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</si>
  <si>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</si>
  <si>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</si>
  <si>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</si>
  <si>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</si>
  <si>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</si>
  <si>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</si>
  <si>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</si>
  <si>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</si>
  <si>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</si>
  <si>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</si>
  <si>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</si>
  <si>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</si>
  <si>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</si>
  <si>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</si>
  <si>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</si>
  <si>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</si>
  <si>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</si>
  <si>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</si>
  <si>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</si>
  <si>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</si>
  <si>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</si>
  <si>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</si>
  <si>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</si>
  <si>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</si>
  <si>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</si>
  <si>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</si>
  <si>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</si>
  <si>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</si>
  <si>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</si>
  <si>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</si>
  <si>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</si>
  <si>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</si>
  <si>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</si>
  <si>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</si>
  <si>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</si>
  <si>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</si>
  <si>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</si>
  <si>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</si>
  <si>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</si>
  <si>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</si>
  <si>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</si>
  <si>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</si>
  <si>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</si>
  <si>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</si>
  <si>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</si>
  <si>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</si>
  <si>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</si>
  <si>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</si>
  <si>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</si>
  <si>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</si>
  <si>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</si>
  <si>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</si>
  <si>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</si>
  <si>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</si>
  <si>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</si>
  <si>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</si>
  <si>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</si>
  <si>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</si>
  <si>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</si>
  <si>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</si>
  <si>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</si>
  <si>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</si>
  <si>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</si>
  <si>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</si>
  <si>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</si>
  <si>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</si>
  <si>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</si>
  <si>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</si>
  <si>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</si>
  <si>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</si>
  <si>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</si>
  <si>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</si>
  <si>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</si>
  <si>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</si>
  <si>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</si>
  <si>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</si>
  <si>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</si>
  <si>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</si>
  <si>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</si>
  <si>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</si>
  <si>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</si>
  <si>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</si>
  <si>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</si>
  <si>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</si>
  <si>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</si>
  <si>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</si>
  <si>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</si>
  <si>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</si>
  <si>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</si>
  <si>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</si>
  <si>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</si>
  <si>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</si>
  <si>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</si>
  <si>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</si>
  <si>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</si>
  <si>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</si>
  <si>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</si>
  <si>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</si>
  <si>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</si>
  <si>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</si>
  <si>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</si>
  <si>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</si>
  <si>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</si>
  <si>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</si>
  <si>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</si>
  <si>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</si>
  <si>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</si>
  <si>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</si>
  <si>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</si>
  <si>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</si>
  <si>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</si>
  <si>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</si>
  <si>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</si>
  <si>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</si>
  <si>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</si>
  <si>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</si>
  <si>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</si>
  <si>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</si>
  <si>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</si>
  <si>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</si>
  <si>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</si>
  <si>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</si>
  <si>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</si>
  <si>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</si>
  <si>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</si>
  <si>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</si>
  <si>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</si>
  <si>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</si>
  <si>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</si>
  <si>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</si>
  <si>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</si>
  <si>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</si>
  <si>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</si>
  <si>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</si>
  <si>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</si>
  <si>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</si>
  <si>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</si>
  <si>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</si>
  <si>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</si>
  <si>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</si>
  <si>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</si>
  <si>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</si>
  <si>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</si>
  <si>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</si>
  <si>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</si>
  <si>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</si>
  <si>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</si>
  <si>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</si>
  <si>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</si>
  <si>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</si>
  <si>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</si>
  <si>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</si>
  <si>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</si>
  <si>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</si>
  <si>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</si>
  <si>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</si>
  <si>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</si>
  <si>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</si>
  <si>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</si>
  <si>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</si>
  <si>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</si>
  <si>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</si>
  <si>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</si>
  <si>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</si>
  <si>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</si>
  <si>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</si>
  <si>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</si>
  <si>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</si>
  <si>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</si>
  <si>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</si>
  <si>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</si>
  <si>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</si>
  <si>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</si>
  <si>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</si>
  <si>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</si>
  <si>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</si>
  <si>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</si>
  <si>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</si>
  <si>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</si>
  <si>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</si>
  <si>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</si>
  <si>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</si>
  <si>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</si>
  <si>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</si>
  <si>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</si>
  <si>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</si>
  <si>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</si>
  <si>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</si>
  <si>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</si>
  <si>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</si>
  <si>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</si>
  <si>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</si>
  <si>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</si>
  <si>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</si>
  <si>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</si>
  <si>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</si>
  <si>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</si>
  <si>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</si>
  <si>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</si>
  <si>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</si>
  <si>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</si>
  <si>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</si>
  <si>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</si>
  <si>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</si>
  <si>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</si>
  <si>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</si>
  <si>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</si>
  <si>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</si>
  <si>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</si>
  <si>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</si>
  <si>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</si>
  <si>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</si>
  <si>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</si>
  <si>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</si>
  <si>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</si>
  <si>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</si>
  <si>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</si>
  <si>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</si>
  <si>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</si>
  <si>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</si>
  <si>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</si>
  <si>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</si>
  <si>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</si>
  <si>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</si>
  <si>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</si>
  <si>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</si>
  <si>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</si>
  <si>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</si>
  <si>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</si>
  <si>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</si>
  <si>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</si>
  <si>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</si>
  <si>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</si>
  <si>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</si>
  <si>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</si>
  <si>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</si>
  <si>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</si>
  <si>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</si>
  <si>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</si>
  <si>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</si>
  <si>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</si>
  <si>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</si>
  <si>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</si>
  <si>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</si>
  <si>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</si>
  <si>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</si>
  <si>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</si>
  <si>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</si>
  <si>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</si>
  <si>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</si>
  <si>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</si>
  <si>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</si>
  <si>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</si>
  <si>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</si>
  <si>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</si>
  <si>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</si>
  <si>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</si>
  <si>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</si>
  <si>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</si>
  <si>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</si>
  <si>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</si>
  <si>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</si>
  <si>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</si>
  <si>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</si>
  <si>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</si>
  <si>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</si>
  <si>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</si>
  <si>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</si>
  <si>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</si>
  <si>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</si>
  <si>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</si>
  <si>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</si>
  <si>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</si>
  <si>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</si>
  <si>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</si>
  <si>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</si>
  <si>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</si>
  <si>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</si>
  <si>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</si>
  <si>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</si>
  <si>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</si>
  <si>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</si>
  <si>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</si>
  <si>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</si>
  <si>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</si>
  <si>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</si>
  <si>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</si>
  <si>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</si>
  <si>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</si>
  <si>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</si>
  <si>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</si>
  <si>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</si>
  <si>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</si>
  <si>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</si>
  <si>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</si>
  <si>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</si>
  <si>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</si>
  <si>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</si>
  <si>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</si>
  <si>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</si>
  <si>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</si>
  <si>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</si>
  <si>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</si>
  <si>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</si>
  <si>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</si>
  <si>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</si>
  <si>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</si>
  <si>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</si>
  <si>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</si>
  <si>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</si>
  <si>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</si>
  <si>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</si>
  <si>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</si>
  <si>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</si>
  <si>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</si>
  <si>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</si>
  <si>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</si>
  <si>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</si>
  <si>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</si>
  <si>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</si>
  <si>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</si>
  <si>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</si>
  <si>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</si>
  <si>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</si>
  <si>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</si>
  <si>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</si>
  <si>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</si>
  <si>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</si>
  <si>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</si>
  <si>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</si>
  <si>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</si>
  <si>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</si>
  <si>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</si>
  <si>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</si>
  <si>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</si>
  <si>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</si>
  <si>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</si>
  <si>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</si>
  <si>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</si>
  <si>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</si>
  <si>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</si>
  <si>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</si>
  <si>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</si>
  <si>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</si>
  <si>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</si>
  <si>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</si>
  <si>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</si>
  <si>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</si>
  <si>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</si>
  <si>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</si>
  <si>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</si>
  <si>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</si>
  <si>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</si>
  <si>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</si>
  <si>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</si>
  <si>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</si>
  <si>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</si>
  <si>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</si>
  <si>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</si>
  <si>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</si>
  <si>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</si>
  <si>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</si>
  <si>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</si>
  <si>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</si>
  <si>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</si>
  <si>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</si>
  <si>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</si>
  <si>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</si>
  <si>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</si>
  <si>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</si>
  <si>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</si>
  <si>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</si>
  <si>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</si>
  <si>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</si>
  <si>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</si>
  <si>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</si>
  <si>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</si>
  <si>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</si>
  <si>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</si>
  <si>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</si>
  <si>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</si>
  <si>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</si>
  <si>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</si>
  <si>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</si>
  <si>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</si>
  <si>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</si>
  <si>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</si>
  <si>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</si>
  <si>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</si>
  <si>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</si>
  <si>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</si>
  <si>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</si>
  <si>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</si>
  <si>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</si>
  <si>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</si>
  <si>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</si>
  <si>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</si>
  <si>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</si>
  <si>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</si>
  <si>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</si>
  <si>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</si>
  <si>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</si>
  <si>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</si>
  <si>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</si>
  <si>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</si>
  <si>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</si>
  <si>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</si>
  <si>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</si>
  <si>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</si>
  <si>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</si>
  <si>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</si>
  <si>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</si>
  <si>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</si>
  <si>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</si>
  <si>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</si>
  <si>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</si>
  <si>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</si>
  <si>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</si>
  <si>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</si>
  <si>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</si>
  <si>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</si>
  <si>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</si>
  <si>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</si>
  <si>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</si>
  <si>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</si>
  <si>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</si>
  <si>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</si>
  <si>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</si>
  <si>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</si>
  <si>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</si>
  <si>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</si>
  <si>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</si>
  <si>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</si>
  <si>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</si>
  <si>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</si>
  <si>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</si>
  <si>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</si>
  <si>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</si>
  <si>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</si>
  <si>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</si>
  <si>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</si>
  <si>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</si>
  <si>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</si>
  <si>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</si>
  <si>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</si>
  <si>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</si>
  <si>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</si>
  <si>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</si>
  <si>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</si>
  <si>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</si>
  <si>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</si>
  <si>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</si>
  <si>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</si>
  <si>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</si>
  <si>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</si>
  <si>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</si>
  <si>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</si>
  <si>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</si>
  <si>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</si>
  <si>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</si>
  <si>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</si>
  <si>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</si>
  <si>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</si>
  <si>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</si>
  <si>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</si>
  <si>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</si>
  <si>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</si>
  <si>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</si>
  <si>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</si>
  <si>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</si>
  <si>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</si>
  <si>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</si>
  <si>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</si>
  <si>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</si>
  <si>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</si>
  <si>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</si>
  <si>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</si>
  <si>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</si>
  <si>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</si>
  <si>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</si>
  <si>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</si>
  <si>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</si>
  <si>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</si>
  <si>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</si>
  <si>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</si>
  <si>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</si>
  <si>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</si>
  <si>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</si>
  <si>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</si>
  <si>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</si>
  <si>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</si>
  <si>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</si>
  <si>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</si>
  <si>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</si>
  <si>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</si>
  <si>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</si>
  <si>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</si>
  <si>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</si>
  <si>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</si>
  <si>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</si>
  <si>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</si>
  <si>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</si>
  <si>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</si>
  <si>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</si>
  <si>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</si>
  <si>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</si>
  <si>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</si>
  <si>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</si>
  <si>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</si>
  <si>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</si>
  <si>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</si>
  <si>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</si>
  <si>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</si>
  <si>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</si>
  <si>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</si>
  <si>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</si>
  <si>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</si>
  <si>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</si>
  <si>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</si>
  <si>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</si>
  <si>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</si>
  <si>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</si>
  <si>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</si>
  <si>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</si>
  <si>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</si>
  <si>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</si>
  <si>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</si>
  <si>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</si>
  <si>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</si>
  <si>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</si>
  <si>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</si>
  <si>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</si>
  <si>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</si>
  <si>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</si>
  <si>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</si>
  <si>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</si>
  <si>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</si>
  <si>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</si>
  <si>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</si>
  <si>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</si>
  <si>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</si>
  <si>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</si>
  <si>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</si>
  <si>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</si>
  <si>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</si>
  <si>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</si>
  <si>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</si>
  <si>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</si>
  <si>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</si>
  <si>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</si>
  <si>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</si>
  <si>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</si>
  <si>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</si>
  <si>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</si>
  <si>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</si>
  <si>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</si>
  <si>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</si>
  <si>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</si>
  <si>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</si>
  <si>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</si>
  <si>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</si>
  <si>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</si>
  <si>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</si>
  <si>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</si>
  <si>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</si>
  <si>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</si>
  <si>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</si>
  <si>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</si>
  <si>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</si>
  <si>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</si>
  <si>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</si>
  <si>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</si>
  <si>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</si>
  <si>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</si>
  <si>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</si>
  <si>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</si>
  <si>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</si>
  <si>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</si>
  <si>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</si>
  <si>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</si>
  <si>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</si>
  <si>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</si>
  <si>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</si>
  <si>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</si>
  <si>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</si>
  <si>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</si>
  <si>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</si>
  <si>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</si>
  <si>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</si>
  <si>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</si>
  <si>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</si>
  <si>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</si>
  <si>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</si>
  <si>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</si>
  <si>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</si>
  <si>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</si>
  <si>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</si>
  <si>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</si>
  <si>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</si>
  <si>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</si>
  <si>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</si>
  <si>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</si>
  <si>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</si>
  <si>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</si>
  <si>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</si>
  <si>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</si>
  <si>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</si>
  <si>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</si>
  <si>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</si>
  <si>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</si>
  <si>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</si>
  <si>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</si>
  <si>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</si>
  <si>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</si>
  <si>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</si>
  <si>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</si>
  <si>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</si>
  <si>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</si>
  <si>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</si>
  <si>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</si>
  <si>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</si>
  <si>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</si>
  <si>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</si>
  <si>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</si>
  <si>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</si>
  <si>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</si>
  <si>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</si>
  <si>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</si>
  <si>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</si>
  <si>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</si>
  <si>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</si>
  <si>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</si>
  <si>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</si>
  <si>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</si>
  <si>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</si>
  <si>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</si>
  <si>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</si>
  <si>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</si>
  <si>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</si>
  <si>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</si>
  <si>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</si>
  <si>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</si>
  <si>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</si>
  <si>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</si>
  <si>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</si>
  <si>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</si>
  <si>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</si>
  <si>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</si>
  <si>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</si>
  <si>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</si>
  <si>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</si>
  <si>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</si>
  <si>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</si>
  <si>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</si>
  <si>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</si>
  <si>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</si>
  <si>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</si>
  <si>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</si>
  <si>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</si>
  <si>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</si>
  <si>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</si>
  <si>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</si>
  <si>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</si>
  <si>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</si>
  <si>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</si>
  <si>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</si>
  <si>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</si>
  <si>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</si>
  <si>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</si>
  <si>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</si>
  <si>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</si>
  <si>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</si>
  <si>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</si>
  <si>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</si>
  <si>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</si>
  <si>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</si>
  <si>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</si>
  <si>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</si>
  <si>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</si>
  <si>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</si>
  <si>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</si>
  <si>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</si>
  <si>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</si>
  <si>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</si>
  <si>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</si>
  <si>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</si>
  <si>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</si>
  <si>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</si>
  <si>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</si>
  <si>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</si>
  <si>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</si>
  <si>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</si>
  <si>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</si>
  <si>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</si>
  <si>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</si>
  <si>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</si>
  <si>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</si>
  <si>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</si>
  <si>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</si>
  <si>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</si>
  <si>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</si>
  <si>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</si>
  <si>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</si>
  <si>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</si>
  <si>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</si>
  <si>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</si>
  <si>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</si>
  <si>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</si>
  <si>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</si>
  <si>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</si>
  <si>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</si>
  <si>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</si>
  <si>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</si>
  <si>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</si>
  <si>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</si>
  <si>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</si>
  <si>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</si>
  <si>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</si>
  <si>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</si>
  <si>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</si>
  <si>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</si>
  <si>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</si>
  <si>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</si>
  <si>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</si>
  <si>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</si>
  <si>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</si>
  <si>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</si>
  <si>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</si>
  <si>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</si>
  <si>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</si>
  <si>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</si>
  <si>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</si>
  <si>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</si>
  <si>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</si>
  <si>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</si>
  <si>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</si>
  <si>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</si>
  <si>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</si>
  <si>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</si>
  <si>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</si>
  <si>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</si>
  <si>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</si>
  <si>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</si>
  <si>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</si>
  <si>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</si>
  <si>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</si>
  <si>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</si>
  <si>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</si>
  <si>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</si>
  <si>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</si>
  <si>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</si>
  <si>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</si>
  <si>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</si>
  <si>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</si>
  <si>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</si>
  <si>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</si>
  <si>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</si>
  <si>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</si>
  <si>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</si>
  <si>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</si>
  <si>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</si>
  <si>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</si>
  <si>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</si>
  <si>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</si>
  <si>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</si>
  <si>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</si>
  <si>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</si>
  <si>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</si>
  <si>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</si>
  <si>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</si>
  <si>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</si>
  <si>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</si>
  <si>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</si>
  <si>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</si>
  <si>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</si>
  <si>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</si>
  <si>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</si>
  <si>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</si>
  <si>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</si>
  <si>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</si>
  <si>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</si>
  <si>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</si>
  <si>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</si>
  <si>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</si>
  <si>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</si>
  <si>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</si>
  <si>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</si>
  <si>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</si>
  <si>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</si>
  <si>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</si>
  <si>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</si>
  <si>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</si>
  <si>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</si>
  <si>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</si>
  <si>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</si>
  <si>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</si>
  <si>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</si>
  <si>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</si>
  <si>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</si>
  <si>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</si>
  <si>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</si>
  <si>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</si>
  <si>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</si>
  <si>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</si>
  <si>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</si>
  <si>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</si>
  <si>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</si>
  <si>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</si>
  <si>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</si>
  <si>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</si>
  <si>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</si>
  <si>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</si>
  <si>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</si>
  <si>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</si>
  <si>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</si>
  <si>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</si>
  <si>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</si>
  <si>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</si>
  <si>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</si>
  <si>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</si>
  <si>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</si>
  <si>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</si>
  <si>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</si>
  <si>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</si>
  <si>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</si>
  <si>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</si>
  <si>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</si>
  <si>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</si>
  <si>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</si>
  <si>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</si>
  <si>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</si>
  <si>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</si>
  <si>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</si>
  <si>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</si>
  <si>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</si>
  <si>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</si>
  <si>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</si>
  <si>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</si>
  <si>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</si>
  <si>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</si>
  <si>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</si>
  <si>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</si>
  <si>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</si>
  <si>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</si>
  <si>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</si>
  <si>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</si>
  <si>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</si>
  <si>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</si>
  <si>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</si>
  <si>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</si>
  <si>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</si>
  <si>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</si>
  <si>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</si>
  <si>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</si>
  <si>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</si>
  <si>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</si>
  <si>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</si>
  <si>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</si>
  <si>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</si>
  <si>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</si>
  <si>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</si>
  <si>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</si>
  <si>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</si>
  <si>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</si>
  <si>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</si>
  <si>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</si>
  <si>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</si>
  <si>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</si>
  <si>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</si>
  <si>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</si>
  <si>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</si>
  <si>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</si>
  <si>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</si>
  <si>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</si>
  <si>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</si>
  <si>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</si>
  <si>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</si>
  <si>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</si>
  <si>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</si>
  <si>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</si>
  <si>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</si>
  <si>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</si>
  <si>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</si>
  <si>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</si>
  <si>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</si>
  <si>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</si>
  <si>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</si>
  <si>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</si>
  <si>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</si>
  <si>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</si>
  <si>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</si>
  <si>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</si>
  <si>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</si>
  <si>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</si>
  <si>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</si>
  <si>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</si>
  <si>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</si>
  <si>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</si>
  <si>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</si>
  <si>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</si>
  <si>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</si>
  <si>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</si>
  <si>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</si>
  <si>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</si>
  <si>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</si>
  <si>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</si>
  <si>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</si>
  <si>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</si>
  <si>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</si>
  <si>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</si>
  <si>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</si>
  <si>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</si>
  <si>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</si>
  <si>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</si>
  <si>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</si>
  <si>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</si>
  <si>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</si>
  <si>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</si>
  <si>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</si>
  <si>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</si>
  <si>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</si>
  <si>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</si>
  <si>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</si>
  <si>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</si>
  <si>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</si>
  <si>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</si>
  <si>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</si>
  <si>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</si>
  <si>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</si>
  <si>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</si>
  <si>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</si>
  <si>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</si>
  <si>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</si>
  <si>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</si>
  <si>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</si>
  <si>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</si>
  <si>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</si>
  <si>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</si>
  <si>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</si>
  <si>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</si>
  <si>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</si>
  <si>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</si>
  <si>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</si>
  <si>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</si>
  <si>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</si>
  <si>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</si>
  <si>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</si>
  <si>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</si>
  <si>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</si>
  <si>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</si>
  <si>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</si>
  <si>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</si>
  <si>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</si>
  <si>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</si>
  <si>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</si>
  <si>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</si>
  <si>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</si>
  <si>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</si>
  <si>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</si>
  <si>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</si>
  <si>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</si>
  <si>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</si>
  <si>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</si>
  <si>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</si>
  <si>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</si>
  <si>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</si>
  <si>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</si>
  <si>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</si>
  <si>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</si>
  <si>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</si>
  <si>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</si>
  <si>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</si>
  <si>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</si>
  <si>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</si>
  <si>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</si>
  <si>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</si>
  <si>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</si>
  <si>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</si>
  <si>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</si>
  <si>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</si>
  <si>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</si>
  <si>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</si>
  <si>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</si>
  <si>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</si>
  <si>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</si>
  <si>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</si>
  <si>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</si>
  <si>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</si>
  <si>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</si>
  <si>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</si>
  <si>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</si>
  <si>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</si>
  <si>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</si>
  <si>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</si>
  <si>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</si>
  <si>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</si>
  <si>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</si>
  <si>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</si>
  <si>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</si>
  <si>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</si>
  <si>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</si>
  <si>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</si>
  <si>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</si>
  <si>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</si>
  <si>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</si>
  <si>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</si>
  <si>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</si>
  <si>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</si>
  <si>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</si>
  <si>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</si>
  <si>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</si>
  <si>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</si>
  <si>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</si>
  <si>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</si>
  <si>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</si>
  <si>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</si>
  <si>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</si>
  <si>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</si>
  <si>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</si>
  <si>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</si>
  <si>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</si>
  <si>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</si>
  <si>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</si>
  <si>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</si>
  <si>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</si>
  <si>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</si>
  <si>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</si>
  <si>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</si>
  <si>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</si>
  <si>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</si>
  <si>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</si>
  <si>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</si>
  <si>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</si>
  <si>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</si>
  <si>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</si>
  <si>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</si>
  <si>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</si>
  <si>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</si>
  <si>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</si>
  <si>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</si>
  <si>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</si>
  <si>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</si>
  <si>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</si>
  <si>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</si>
  <si>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</si>
  <si>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</si>
  <si>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</si>
  <si>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</si>
  <si>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</si>
  <si>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</si>
  <si>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</si>
  <si>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</si>
  <si>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</si>
  <si>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</si>
  <si>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</si>
  <si>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</si>
  <si>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</si>
  <si>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</si>
  <si>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</si>
  <si>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</si>
  <si>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</si>
  <si>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</si>
  <si>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</si>
  <si>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</si>
  <si>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</si>
  <si>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</si>
  <si>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</si>
  <si>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</si>
  <si>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</si>
  <si>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</si>
  <si>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</si>
  <si>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</si>
  <si>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</si>
  <si>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</si>
  <si>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</si>
  <si>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</si>
  <si>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</si>
  <si>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</si>
  <si>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</si>
  <si>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</si>
  <si>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</si>
  <si>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</si>
  <si>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</si>
  <si>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</si>
  <si>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</si>
  <si>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</si>
  <si>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</si>
  <si>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</si>
  <si>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</si>
  <si>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</si>
  <si>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</si>
  <si>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</si>
  <si>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</si>
  <si>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</si>
  <si>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</si>
  <si>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</si>
  <si>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</si>
  <si>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</si>
  <si>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</si>
  <si>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</si>
  <si>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</si>
  <si>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</si>
  <si>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</si>
  <si>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</si>
  <si>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</si>
  <si>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</si>
  <si>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</si>
  <si>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</si>
  <si>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</si>
  <si>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</si>
  <si>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</si>
  <si>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</si>
  <si>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</si>
  <si>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</si>
  <si>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</si>
  <si>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</si>
  <si>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</si>
  <si>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</si>
  <si>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</si>
  <si>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</si>
  <si>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</si>
  <si>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</si>
  <si>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</si>
  <si>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</si>
  <si>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</si>
  <si>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</si>
  <si>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</si>
  <si>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</si>
  <si>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</si>
  <si>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</si>
  <si>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</si>
  <si>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</si>
  <si>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</si>
  <si>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</si>
  <si>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</si>
  <si>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</si>
  <si>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</si>
  <si>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</si>
  <si>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</si>
  <si>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</si>
  <si>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</si>
  <si>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</si>
  <si>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</si>
  <si>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</si>
  <si>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</si>
  <si>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</si>
  <si>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</si>
  <si>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</si>
  <si>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</si>
  <si>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</si>
  <si>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</si>
  <si>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</si>
  <si>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</si>
  <si>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</si>
  <si>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</si>
  <si>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</si>
  <si>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</si>
  <si>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</si>
  <si>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</si>
  <si>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</si>
  <si>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</si>
  <si>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</si>
  <si>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</si>
  <si>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</si>
  <si>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</si>
  <si>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</si>
  <si>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</si>
  <si>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</si>
  <si>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</si>
  <si>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</si>
  <si>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</si>
  <si>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</si>
  <si>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</si>
  <si>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</si>
  <si>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</si>
  <si>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</si>
  <si>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</si>
  <si>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</si>
  <si>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</si>
  <si>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</si>
  <si>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</si>
  <si>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</si>
  <si>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</si>
  <si>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</si>
  <si>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</si>
  <si>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</si>
  <si>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</si>
  <si>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</si>
  <si>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</si>
  <si>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</si>
  <si>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</si>
  <si>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</si>
  <si>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</si>
  <si>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</si>
  <si>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</si>
  <si>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</si>
  <si>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</si>
  <si>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</si>
  <si>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</si>
  <si>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</si>
  <si>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</si>
  <si>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</si>
  <si>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</si>
  <si>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</si>
  <si>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</si>
  <si>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</si>
  <si>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</si>
  <si>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</si>
  <si>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</si>
  <si>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</si>
  <si>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</si>
  <si>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</si>
  <si>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</si>
  <si>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</si>
  <si>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</si>
  <si>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</si>
  <si>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</si>
  <si>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</si>
  <si>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</si>
  <si>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</si>
  <si>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</si>
  <si>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</si>
  <si>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</si>
  <si>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</si>
  <si>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</si>
  <si>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</si>
  <si>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</si>
  <si>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</si>
  <si>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</si>
  <si>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</si>
  <si>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</si>
  <si>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</si>
  <si>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</si>
  <si>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</si>
  <si>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</si>
  <si>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</si>
  <si>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</si>
  <si>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</si>
  <si>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</si>
  <si>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</si>
  <si>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</si>
  <si>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</si>
  <si>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</si>
  <si>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</si>
  <si>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</si>
  <si>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</si>
  <si>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</si>
  <si>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</si>
  <si>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</si>
  <si>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</si>
  <si>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</si>
  <si>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</si>
  <si>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</si>
  <si>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</si>
  <si>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</si>
  <si>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</si>
  <si>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</si>
  <si>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</si>
  <si>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</si>
  <si>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</si>
  <si>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</si>
  <si>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</si>
  <si>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</si>
  <si>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</si>
  <si>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</si>
  <si>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</si>
  <si>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</si>
  <si>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</si>
  <si>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</si>
  <si>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</si>
  <si>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</si>
  <si>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</si>
  <si>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</si>
  <si>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</si>
  <si>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</si>
  <si>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</si>
  <si>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</si>
  <si>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</si>
  <si>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</si>
  <si>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</si>
  <si>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</si>
  <si>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</si>
  <si>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</si>
  <si>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</si>
  <si>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</si>
  <si>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</si>
  <si>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</si>
  <si>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</si>
  <si>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</si>
  <si>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</si>
  <si>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</si>
  <si>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</si>
  <si>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</si>
  <si>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</si>
  <si>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</si>
  <si>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</si>
  <si>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</si>
  <si>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</si>
  <si>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</si>
  <si>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</si>
  <si>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</si>
  <si>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</si>
  <si>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</si>
  <si>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</si>
  <si>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</si>
  <si>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</si>
  <si>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</si>
  <si>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</si>
  <si>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</si>
  <si>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</si>
  <si>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</si>
  <si>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</si>
  <si>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</si>
  <si>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</si>
  <si>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</si>
  <si>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</si>
  <si>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</si>
  <si>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</si>
  <si>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</si>
  <si>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</si>
  <si>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</si>
  <si>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</si>
  <si>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</si>
  <si>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</si>
  <si>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</si>
  <si>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</si>
  <si>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</si>
  <si>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</si>
  <si>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</si>
  <si>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</si>
  <si>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</si>
  <si>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</si>
  <si>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</si>
  <si>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</si>
  <si>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</si>
  <si>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</si>
  <si>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</si>
  <si>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</si>
  <si>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</si>
  <si>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</si>
  <si>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</si>
  <si>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</si>
  <si>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</si>
  <si>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</si>
  <si>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</si>
  <si>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</si>
  <si>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</si>
  <si>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</si>
  <si>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</si>
  <si>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</si>
  <si>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</si>
  <si>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</si>
  <si>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</si>
  <si>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</si>
  <si>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</si>
  <si>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</si>
  <si>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</si>
  <si>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</si>
  <si>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</si>
  <si>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</si>
  <si>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</si>
  <si>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</si>
  <si>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</si>
  <si>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</si>
  <si>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</si>
  <si>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</si>
  <si>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</si>
  <si>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</si>
  <si>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</si>
  <si>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</si>
  <si>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</si>
  <si>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</si>
  <si>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</si>
  <si>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</si>
  <si>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</si>
  <si>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</si>
  <si>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</si>
  <si>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</si>
  <si>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</si>
  <si>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</si>
  <si>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</si>
  <si>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</si>
  <si>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</si>
  <si>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</si>
  <si>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</si>
  <si>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</si>
  <si>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</si>
  <si>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</si>
  <si>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</si>
  <si>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</si>
  <si>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</si>
  <si>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</si>
  <si>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</si>
  <si>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</si>
  <si>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</si>
  <si>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</si>
  <si>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</si>
  <si>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</si>
  <si>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</si>
  <si>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</si>
  <si>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</si>
  <si>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</si>
  <si>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</si>
  <si>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</si>
  <si>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</si>
  <si>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</si>
  <si>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</si>
  <si>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</si>
  <si>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</si>
  <si>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</si>
  <si>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</si>
  <si>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</si>
  <si>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</si>
  <si>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</si>
  <si>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</si>
  <si>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</si>
  <si>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</si>
  <si>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</si>
  <si>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</si>
  <si>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</si>
  <si>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</si>
  <si>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</si>
  <si>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</si>
  <si>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</si>
  <si>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</si>
  <si>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</si>
  <si>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</si>
  <si>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</si>
  <si>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</si>
  <si>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</si>
  <si>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</si>
  <si>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</si>
  <si>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</si>
  <si>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</si>
  <si>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</si>
  <si>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</si>
  <si>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</si>
  <si>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</si>
  <si>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</si>
  <si>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</si>
  <si>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</si>
  <si>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</si>
  <si>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</si>
  <si>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</si>
  <si>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</si>
  <si>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</si>
  <si>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</si>
  <si>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</si>
  <si>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</si>
  <si>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</si>
  <si>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</si>
  <si>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</si>
  <si>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</si>
  <si>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</si>
  <si>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</si>
  <si>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</si>
  <si>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</si>
  <si>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</si>
  <si>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</si>
  <si>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</si>
  <si>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</si>
  <si>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</si>
  <si>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</si>
  <si>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</si>
  <si>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</si>
  <si>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</si>
  <si>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</si>
  <si>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</si>
  <si>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</si>
  <si>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</si>
  <si>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</si>
  <si>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</si>
  <si>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</si>
  <si>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</si>
  <si>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</si>
  <si>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</si>
  <si>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</si>
  <si>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</si>
  <si>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</si>
  <si>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</si>
  <si>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</si>
  <si>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</si>
  <si>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</si>
  <si>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</si>
  <si>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</si>
  <si>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</si>
  <si>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</si>
  <si>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</si>
  <si>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</si>
  <si>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</si>
  <si>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</si>
  <si>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</si>
  <si>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</si>
  <si>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</si>
  <si>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</si>
  <si>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</si>
  <si>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</si>
  <si>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</si>
  <si>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</si>
  <si>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</si>
  <si>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</si>
  <si>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</si>
  <si>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</si>
  <si>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</si>
  <si>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</si>
  <si>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</si>
  <si>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</si>
  <si>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</si>
  <si>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</si>
  <si>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</si>
  <si>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</si>
  <si>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</si>
  <si>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</si>
  <si>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</si>
  <si>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</si>
  <si>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</si>
  <si>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</si>
  <si>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</si>
  <si>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</si>
  <si>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</si>
  <si>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</si>
  <si>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</si>
  <si>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</si>
  <si>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</si>
  <si>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</si>
  <si>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</si>
  <si>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</si>
  <si>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</si>
  <si>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</si>
  <si>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</si>
  <si>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</si>
  <si>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</si>
  <si>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</si>
  <si>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</si>
  <si>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</si>
  <si>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</si>
  <si>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</si>
  <si>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</si>
  <si>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</si>
  <si>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</si>
  <si>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</si>
  <si>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</si>
  <si>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</si>
  <si>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</si>
  <si>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</si>
  <si>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</si>
  <si>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</si>
  <si>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</si>
  <si>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</si>
  <si>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</si>
  <si>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</si>
  <si>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</si>
  <si>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</si>
  <si>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</si>
  <si>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</si>
  <si>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</si>
  <si>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</si>
  <si>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</si>
  <si>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</si>
  <si>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</si>
  <si>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</si>
  <si>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</si>
  <si>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</si>
  <si>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</si>
  <si>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</si>
  <si>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</si>
  <si>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</si>
  <si>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</si>
  <si>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</si>
  <si>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</si>
  <si>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</si>
  <si>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</si>
  <si>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</si>
  <si>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</si>
  <si>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</si>
  <si>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</si>
  <si>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</si>
  <si>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</si>
  <si>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</si>
  <si>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</si>
  <si>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</si>
  <si>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</si>
  <si>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</si>
  <si>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</si>
  <si>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</si>
  <si>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</si>
  <si>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</si>
  <si>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</si>
  <si>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</si>
  <si>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</si>
  <si>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</si>
  <si>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</si>
  <si>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</si>
  <si>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</si>
  <si>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</si>
  <si>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</si>
  <si>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</si>
  <si>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</si>
  <si>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</si>
  <si>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</si>
  <si>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</si>
  <si>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</si>
  <si>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</si>
  <si>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</si>
  <si>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</si>
  <si>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</si>
  <si>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</si>
  <si>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</si>
  <si>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</si>
  <si>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</si>
  <si>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</si>
  <si>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</si>
  <si>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</si>
  <si>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</si>
  <si>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</si>
  <si>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</si>
  <si>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</si>
  <si>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</si>
  <si>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</si>
  <si>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</si>
  <si>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</si>
  <si>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</si>
  <si>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</si>
  <si>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</si>
  <si>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</si>
  <si>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</si>
  <si>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</si>
  <si>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</si>
  <si>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</si>
  <si>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</si>
  <si>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</si>
  <si>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</si>
  <si>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</si>
  <si>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</si>
  <si>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</si>
  <si>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</si>
  <si>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</si>
  <si>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</si>
  <si>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</si>
  <si>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</si>
  <si>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</si>
  <si>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</si>
  <si>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</si>
  <si>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</si>
  <si>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</si>
  <si>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</si>
  <si>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</si>
  <si>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</si>
  <si>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</si>
  <si>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</si>
  <si>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</si>
  <si>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</si>
  <si>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</si>
  <si>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</si>
  <si>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</si>
  <si>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</si>
  <si>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</si>
  <si>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</si>
  <si>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</si>
  <si>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</si>
  <si>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</si>
  <si>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</si>
  <si>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</si>
  <si>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</si>
  <si>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</si>
  <si>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</si>
  <si>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</si>
  <si>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</si>
  <si>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</si>
  <si>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</si>
  <si>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</si>
  <si>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</si>
  <si>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</si>
  <si>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</si>
  <si>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</si>
  <si>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</si>
  <si>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</si>
  <si>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</si>
  <si>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</si>
  <si>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</si>
  <si>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</si>
  <si>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</si>
  <si>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</si>
  <si>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</si>
  <si>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</si>
  <si>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</si>
  <si>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</si>
  <si>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</si>
  <si>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</si>
  <si>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</si>
  <si>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</si>
  <si>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</si>
  <si>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</si>
  <si>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</si>
  <si>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</si>
  <si>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</si>
  <si>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</si>
  <si>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</si>
  <si>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</si>
  <si>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</si>
  <si>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</si>
  <si>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</si>
  <si>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</si>
  <si>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</si>
  <si>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</si>
  <si>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</si>
  <si>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</si>
  <si>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</si>
  <si>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</si>
  <si>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</si>
  <si>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</si>
  <si>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</si>
  <si>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</si>
  <si>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</si>
  <si>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</si>
  <si>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</si>
  <si>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</si>
  <si>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</si>
  <si>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</si>
  <si>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</si>
  <si>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</si>
  <si>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</si>
  <si>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</si>
  <si>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</si>
  <si>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</si>
  <si>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</si>
  <si>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</si>
  <si>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</si>
  <si>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</si>
  <si>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</si>
  <si>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</si>
  <si>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</si>
  <si>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</si>
  <si>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</si>
  <si>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</si>
  <si>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</si>
  <si>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</si>
  <si>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</si>
  <si>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</si>
  <si>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</si>
  <si>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</si>
  <si>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</si>
  <si>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</si>
  <si>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</si>
  <si>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</si>
  <si>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</si>
  <si>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</si>
  <si>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</si>
  <si>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</si>
  <si>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</si>
  <si>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</si>
  <si>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</si>
  <si>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</si>
  <si>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</si>
  <si>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</si>
  <si>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</si>
  <si>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</si>
  <si>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</si>
  <si>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</si>
  <si>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</si>
  <si>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</si>
  <si>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</si>
  <si>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</si>
  <si>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</si>
  <si>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</si>
  <si>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</si>
  <si>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</si>
  <si>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</si>
  <si>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</si>
  <si>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</si>
  <si>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</si>
  <si>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</si>
  <si>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</si>
  <si>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</si>
  <si>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</si>
  <si>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</si>
  <si>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</si>
  <si>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</si>
  <si>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</si>
  <si>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</si>
  <si>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</si>
  <si>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</si>
  <si>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</si>
  <si>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</si>
  <si>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</si>
  <si>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</si>
  <si>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</si>
  <si>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</si>
  <si>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</si>
  <si>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</si>
  <si>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</si>
  <si>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</si>
  <si>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</si>
  <si>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</si>
  <si>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</si>
  <si>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</si>
  <si>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</si>
  <si>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</si>
  <si>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</si>
  <si>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</si>
  <si>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</si>
  <si>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</si>
  <si>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</si>
  <si>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</si>
  <si>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</si>
  <si>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</si>
  <si>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</si>
  <si>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</si>
  <si>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</si>
  <si>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</si>
  <si>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</si>
  <si>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</si>
  <si>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</si>
  <si>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</si>
  <si>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</si>
  <si>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</si>
  <si>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</si>
  <si>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</si>
  <si>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</si>
  <si>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</si>
  <si>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</si>
  <si>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</si>
  <si>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</si>
  <si>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</si>
  <si>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</si>
  <si>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</si>
  <si>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</si>
  <si>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</si>
  <si>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</si>
  <si>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</si>
  <si>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</si>
  <si>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</si>
  <si>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</si>
  <si>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</si>
  <si>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</si>
  <si>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</si>
  <si>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</si>
  <si>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</si>
  <si>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</si>
  <si>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</si>
  <si>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</si>
  <si>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</si>
  <si>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</si>
  <si>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</si>
  <si>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</si>
  <si>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</si>
  <si>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</si>
  <si>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</si>
  <si>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</si>
  <si>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</si>
  <si>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</si>
  <si>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</si>
  <si>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</si>
  <si>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</si>
  <si>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</si>
  <si>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</si>
  <si>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</si>
  <si>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</si>
  <si>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</si>
  <si>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</si>
  <si>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</si>
  <si>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</si>
  <si>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</si>
  <si>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</si>
  <si>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</si>
  <si>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</si>
  <si>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</si>
  <si>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</si>
  <si>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</si>
  <si>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</si>
  <si>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</si>
  <si>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</si>
  <si>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</si>
  <si>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</si>
  <si>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</si>
  <si>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</si>
  <si>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</si>
  <si>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</si>
  <si>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</si>
  <si>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</si>
  <si>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</si>
  <si>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</si>
  <si>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</si>
  <si>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</si>
  <si>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</si>
  <si>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</si>
  <si>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</si>
  <si>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</si>
  <si>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</si>
  <si>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</si>
  <si>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</si>
  <si>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</si>
  <si>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</si>
  <si>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</si>
  <si>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</si>
  <si>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</si>
  <si>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</si>
  <si>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</si>
  <si>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</si>
  <si>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</si>
  <si>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</si>
  <si>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</si>
  <si>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</si>
  <si>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</si>
  <si>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</si>
  <si>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</si>
  <si>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</si>
  <si>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</si>
  <si>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</si>
  <si>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</si>
  <si>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</si>
  <si>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</si>
  <si>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</si>
  <si>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</si>
  <si>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</si>
  <si>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</si>
  <si>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</si>
  <si>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</si>
  <si>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</si>
  <si>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</si>
  <si>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</si>
  <si>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</si>
  <si>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</si>
  <si>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</si>
  <si>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</si>
  <si>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</si>
  <si>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</si>
  <si>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</si>
  <si>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</si>
  <si>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</si>
  <si>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</si>
  <si>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</si>
  <si>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</si>
  <si>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</si>
  <si>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</si>
  <si>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</si>
  <si>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</si>
  <si>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</si>
  <si>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</si>
  <si>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</si>
  <si>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</si>
  <si>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</si>
  <si>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</si>
  <si>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</si>
  <si>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</si>
  <si>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</si>
  <si>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</si>
  <si>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</si>
  <si>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</si>
  <si>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</si>
  <si>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</si>
  <si>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</si>
  <si>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</si>
  <si>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</si>
  <si>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</si>
  <si>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</si>
  <si>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</si>
  <si>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</si>
  <si>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</si>
  <si>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</si>
  <si>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</si>
  <si>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</si>
  <si>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</si>
  <si>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</si>
  <si>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</si>
  <si>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</si>
  <si>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</si>
  <si>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</si>
  <si>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</si>
  <si>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</si>
  <si>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</si>
  <si>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</si>
  <si>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</si>
  <si>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</si>
  <si>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</si>
  <si>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</si>
  <si>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</si>
  <si>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</si>
  <si>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</si>
  <si>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</si>
  <si>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</si>
  <si>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</si>
  <si>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</si>
  <si>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</si>
  <si>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</si>
  <si>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</si>
  <si>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</si>
  <si>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</si>
  <si>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</si>
  <si>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</si>
  <si>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</si>
  <si>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</si>
  <si>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</si>
  <si>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</si>
  <si>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</si>
  <si>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</si>
  <si>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</si>
  <si>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</si>
  <si>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</si>
  <si>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</si>
  <si>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</si>
  <si>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</si>
  <si>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</si>
  <si>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</si>
  <si>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</si>
  <si>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</si>
  <si>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</si>
  <si>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</si>
  <si>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</si>
  <si>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</si>
  <si>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</si>
  <si>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</si>
  <si>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</si>
  <si>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</si>
  <si>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</si>
  <si>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</si>
  <si>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</si>
  <si>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</si>
  <si>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</si>
  <si>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</si>
  <si>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</si>
  <si>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</si>
  <si>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</si>
  <si>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</si>
  <si>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</si>
  <si>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</si>
  <si>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</si>
  <si>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</si>
  <si>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</si>
  <si>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</si>
  <si>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</si>
  <si>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</si>
  <si>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</si>
  <si>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</si>
  <si>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</si>
  <si>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</si>
  <si>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</si>
  <si>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</si>
  <si>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</si>
  <si>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</si>
  <si>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</si>
  <si>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</si>
  <si>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</si>
  <si>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</si>
  <si>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</si>
  <si>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</si>
  <si>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</si>
  <si>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</si>
  <si>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</si>
  <si>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</si>
  <si>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</si>
  <si>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</si>
  <si>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</si>
  <si>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</si>
  <si>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</si>
  <si>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</si>
  <si>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</si>
  <si>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</si>
  <si>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</si>
  <si>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</si>
  <si>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</si>
  <si>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</si>
  <si>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</si>
  <si>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</si>
  <si>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</si>
  <si>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</si>
  <si>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</si>
  <si>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</si>
  <si>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</si>
  <si>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</si>
  <si>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</si>
  <si>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</si>
  <si>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</si>
  <si>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</si>
  <si>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</si>
  <si>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</si>
  <si>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</si>
  <si>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</si>
  <si>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</si>
  <si>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</si>
  <si>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</si>
  <si>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</si>
  <si>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</si>
  <si>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</si>
  <si>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</si>
  <si>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</si>
  <si>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</si>
  <si>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</si>
  <si>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</si>
  <si>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</si>
  <si>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</si>
  <si>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</si>
  <si>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</si>
  <si>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</si>
  <si>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</si>
  <si>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</si>
  <si>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</si>
  <si>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</si>
  <si>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</si>
  <si>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</si>
  <si>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</si>
  <si>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</si>
  <si>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</si>
  <si>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</si>
  <si>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</si>
  <si>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</si>
  <si>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</si>
  <si>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</si>
  <si>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</si>
  <si>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</si>
  <si>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</si>
  <si>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</si>
  <si>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</si>
  <si>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</si>
  <si>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</si>
  <si>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</si>
  <si>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</si>
  <si>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</si>
  <si>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</si>
  <si>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</si>
  <si>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</si>
  <si>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</si>
  <si>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</si>
  <si>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</si>
  <si>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</si>
  <si>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</si>
  <si>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</si>
  <si>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</si>
  <si>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</si>
  <si>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</si>
  <si>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</si>
  <si>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</si>
  <si>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</si>
  <si>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</si>
  <si>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</si>
  <si>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</si>
  <si>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</si>
  <si>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</si>
  <si>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</si>
  <si>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</si>
  <si>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</si>
  <si>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</si>
  <si>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</si>
  <si>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</si>
  <si>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</si>
  <si>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</si>
  <si>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</si>
  <si>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</si>
  <si>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</si>
  <si>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</si>
  <si>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</si>
  <si>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</si>
  <si>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</si>
  <si>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</si>
  <si>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</si>
  <si>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</si>
  <si>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</si>
  <si>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</si>
  <si>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</si>
  <si>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</si>
  <si>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</si>
  <si>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</si>
  <si>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</si>
  <si>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</si>
  <si>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</si>
  <si>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</si>
  <si>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</si>
  <si>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</si>
  <si>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</si>
  <si>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</si>
  <si>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</si>
  <si>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</si>
  <si>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</si>
  <si>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</si>
  <si>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</si>
  <si>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</si>
  <si>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</si>
  <si>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</si>
  <si>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</si>
  <si>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</si>
  <si>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</si>
  <si>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</si>
  <si>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</si>
  <si>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</si>
  <si>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</si>
  <si>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</si>
  <si>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</si>
  <si>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</si>
  <si>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</si>
  <si>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</si>
  <si>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</si>
  <si>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</si>
  <si>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</si>
  <si>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</si>
  <si>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</si>
  <si>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</si>
  <si>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</si>
  <si>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</si>
  <si>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</si>
  <si>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</si>
  <si>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</si>
  <si>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</si>
  <si>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</si>
  <si>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</si>
  <si>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</si>
  <si>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</si>
  <si>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</si>
  <si>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</si>
  <si>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</si>
  <si>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</si>
  <si>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</si>
  <si>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</si>
  <si>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</si>
  <si>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</si>
  <si>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</si>
  <si>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</si>
  <si>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</si>
  <si>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</si>
  <si>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</si>
  <si>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</si>
  <si>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</si>
  <si>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</si>
  <si>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</si>
  <si>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</si>
  <si>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</si>
  <si>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</si>
  <si>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</si>
  <si>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</si>
  <si>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</si>
  <si>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</si>
  <si>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</si>
  <si>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</si>
  <si>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</si>
  <si>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</si>
  <si>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</si>
  <si>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</si>
  <si>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</si>
  <si>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</si>
  <si>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</si>
  <si>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</si>
  <si>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</si>
  <si>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</si>
  <si>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</si>
  <si>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</si>
  <si>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</si>
  <si>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</si>
  <si>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</si>
  <si>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</si>
  <si>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</si>
  <si>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</si>
  <si>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</si>
  <si>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</si>
  <si>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</si>
  <si>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</si>
  <si>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</si>
  <si>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</si>
  <si>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</si>
  <si>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</si>
  <si>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</si>
  <si>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</si>
  <si>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</si>
  <si>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</si>
  <si>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</si>
  <si>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</si>
  <si>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</si>
  <si>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</si>
  <si>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</si>
  <si>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</si>
  <si>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</si>
  <si>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</si>
  <si>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</si>
  <si>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</si>
  <si>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</si>
  <si>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</si>
  <si>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</si>
  <si>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</si>
  <si>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</si>
  <si>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</si>
  <si>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</si>
  <si>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</si>
  <si>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</si>
  <si>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</si>
  <si>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</si>
  <si>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</si>
  <si>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</si>
  <si>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</si>
  <si>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</si>
  <si>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</si>
  <si>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</si>
  <si>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</si>
  <si>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</si>
  <si>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</si>
  <si>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</si>
  <si>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</si>
  <si>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</si>
  <si>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</si>
  <si>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</si>
  <si>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</si>
  <si>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</si>
  <si>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</si>
  <si>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</si>
  <si>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</si>
  <si>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</si>
  <si>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</si>
  <si>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</si>
  <si>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</si>
  <si>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</si>
  <si>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</si>
  <si>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</si>
  <si>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</si>
  <si>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</si>
  <si>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</si>
  <si>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</si>
  <si>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</si>
  <si>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</si>
  <si>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</si>
  <si>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</si>
  <si>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</si>
  <si>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</si>
  <si>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</si>
  <si>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</si>
  <si>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</si>
  <si>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</si>
  <si>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</si>
  <si>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</si>
  <si>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</si>
  <si>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</si>
  <si>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</si>
  <si>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</si>
  <si>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</si>
  <si>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</si>
  <si>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</si>
  <si>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</si>
  <si>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</si>
  <si>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</si>
  <si>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</si>
  <si>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</si>
  <si>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</si>
  <si>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</si>
  <si>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</si>
  <si>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</si>
  <si>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</si>
  <si>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</si>
  <si>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</si>
  <si>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</si>
  <si>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</si>
  <si>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</si>
  <si>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</si>
  <si>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</si>
  <si>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</si>
  <si>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</si>
  <si>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</si>
  <si>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</si>
  <si>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</si>
  <si>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</si>
  <si>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</si>
  <si>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</si>
  <si>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</si>
  <si>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</si>
  <si>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</si>
  <si>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</si>
  <si>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</si>
  <si>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</si>
  <si>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</si>
  <si>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</si>
  <si>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</si>
  <si>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</si>
  <si>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</si>
  <si>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</si>
  <si>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</si>
  <si>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</si>
  <si>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</si>
  <si>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</si>
  <si>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</si>
  <si>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</si>
  <si>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</si>
  <si>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</si>
  <si>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</si>
  <si>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</si>
  <si>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</si>
  <si>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</si>
  <si>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</si>
  <si>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</si>
  <si>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</si>
  <si>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</si>
  <si>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</si>
  <si>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</si>
  <si>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</si>
  <si>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</si>
  <si>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</si>
  <si>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</si>
  <si>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</si>
  <si>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</si>
  <si>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</si>
  <si>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</si>
  <si>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</si>
  <si>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</si>
  <si>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</si>
  <si>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</si>
  <si>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</si>
  <si>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</si>
  <si>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</si>
  <si>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</si>
  <si>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</si>
  <si>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</si>
  <si>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</si>
  <si>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</si>
  <si>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</si>
  <si>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</si>
  <si>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</si>
  <si>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</si>
  <si>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</si>
  <si>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</si>
  <si>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</si>
  <si>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</si>
  <si>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</si>
  <si>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</si>
  <si>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</si>
  <si>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</si>
  <si>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</si>
  <si>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</si>
  <si>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</si>
  <si>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</si>
  <si>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</si>
  <si>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</si>
  <si>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</si>
  <si>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</si>
  <si>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</si>
  <si>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</si>
  <si>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</si>
  <si>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</si>
  <si>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</si>
  <si>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</si>
  <si>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</si>
  <si>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</si>
  <si>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</si>
  <si>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</si>
  <si>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</si>
  <si>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</si>
  <si>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</si>
  <si>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</si>
  <si>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</si>
  <si>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</si>
  <si>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</si>
  <si>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</si>
  <si>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</si>
  <si>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</si>
  <si>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</si>
  <si>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</si>
  <si>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</si>
  <si>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</si>
  <si>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</si>
  <si>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</si>
  <si>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</si>
  <si>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</si>
  <si>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</si>
  <si>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</si>
  <si>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</si>
  <si>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</si>
  <si>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</si>
  <si>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</si>
  <si>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</si>
  <si>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</si>
  <si>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</si>
  <si>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</si>
  <si>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</si>
  <si>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</si>
  <si>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</si>
  <si>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</si>
  <si>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</si>
  <si>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</si>
  <si>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</si>
  <si>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</si>
  <si>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</si>
  <si>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</si>
  <si>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</si>
  <si>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</si>
  <si>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</si>
  <si>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</si>
  <si>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</si>
  <si>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</si>
  <si>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</si>
  <si>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</si>
  <si>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</si>
  <si>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</si>
  <si>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</si>
  <si>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</si>
  <si>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</si>
  <si>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</si>
  <si>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</si>
  <si>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</si>
  <si>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</si>
  <si>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</si>
  <si>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</si>
  <si>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</si>
  <si>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</si>
  <si>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</si>
  <si>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</si>
  <si>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</si>
  <si>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</si>
  <si>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</si>
  <si>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</si>
  <si>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</si>
  <si>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</si>
  <si>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</si>
  <si>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</si>
  <si>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</si>
  <si>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</si>
  <si>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</si>
  <si>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</si>
  <si>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</si>
  <si>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</si>
  <si>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</si>
  <si>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</si>
  <si>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</si>
  <si>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</si>
  <si>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</si>
  <si>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</si>
  <si>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</si>
  <si>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</si>
  <si>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</si>
  <si>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</si>
  <si>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</si>
  <si>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</si>
  <si>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</si>
  <si>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</si>
  <si>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</si>
  <si>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</si>
  <si>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</si>
  <si>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</si>
  <si>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</si>
  <si>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</si>
  <si>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</si>
  <si>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</si>
  <si>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</si>
  <si>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</si>
  <si>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</si>
  <si>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</si>
  <si>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</si>
  <si>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</si>
  <si>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</si>
  <si>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</si>
  <si>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</si>
  <si>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</si>
  <si>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</si>
  <si>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</si>
  <si>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</si>
  <si>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</si>
  <si>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</si>
  <si>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</si>
  <si>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</si>
  <si>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</si>
  <si>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</si>
  <si>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</si>
  <si>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</si>
  <si>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</si>
  <si>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</si>
  <si>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</si>
  <si>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</si>
  <si>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</si>
  <si>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</si>
  <si>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</si>
  <si>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</si>
  <si>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</si>
  <si>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</si>
  <si>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</si>
  <si>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</si>
  <si>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</si>
  <si>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</si>
  <si>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</si>
  <si>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</si>
  <si>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</si>
  <si>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</si>
  <si>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</si>
  <si>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</si>
  <si>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</si>
  <si>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</si>
  <si>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</si>
  <si>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</si>
  <si>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</si>
  <si>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</si>
  <si>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</si>
  <si>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</si>
  <si>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</si>
  <si>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</si>
  <si>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</si>
  <si>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</si>
  <si>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</si>
  <si>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</si>
  <si>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</si>
  <si>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</si>
  <si>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</si>
  <si>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</si>
  <si>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</si>
  <si>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</si>
  <si>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</si>
  <si>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</si>
  <si>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</si>
  <si>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</si>
  <si>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</si>
  <si>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</si>
  <si>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</si>
  <si>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</si>
  <si>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</si>
  <si>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</si>
  <si>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</si>
  <si>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</si>
  <si>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</si>
  <si>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</si>
  <si>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</si>
  <si>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</si>
  <si>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</si>
  <si>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</si>
  <si>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</si>
  <si>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</si>
  <si>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</si>
  <si>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</si>
  <si>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</si>
  <si>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</si>
  <si>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</si>
  <si>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</si>
  <si>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</si>
  <si>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</si>
  <si>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</si>
  <si>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</si>
  <si>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</si>
  <si>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</si>
  <si>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</si>
  <si>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</si>
  <si>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</si>
  <si>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</si>
  <si>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</si>
  <si>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</si>
  <si>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</si>
  <si>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</si>
  <si>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</si>
  <si>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</si>
  <si>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</si>
  <si>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</si>
  <si>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</si>
  <si>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</si>
  <si>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</si>
  <si>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</si>
  <si>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</si>
  <si>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</si>
  <si>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</si>
  <si>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</si>
  <si>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</si>
  <si>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</si>
  <si>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</si>
  <si>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</si>
  <si>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</si>
  <si>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</si>
  <si>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</si>
  <si>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</si>
  <si>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</si>
  <si>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</si>
  <si>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</si>
  <si>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</si>
  <si>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</si>
  <si>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</si>
  <si>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</si>
  <si>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</si>
  <si>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</si>
  <si>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</si>
  <si>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</si>
  <si>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</si>
  <si>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</si>
  <si>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</si>
  <si>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</si>
  <si>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</si>
  <si>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</si>
  <si>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</si>
  <si>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</si>
  <si>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</si>
  <si>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</si>
  <si>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</si>
  <si>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</si>
  <si>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</si>
  <si>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</si>
  <si>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</si>
  <si>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</si>
  <si>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</si>
  <si>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</si>
  <si>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</si>
  <si>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</si>
  <si>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</si>
  <si>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</si>
  <si>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</si>
  <si>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</si>
  <si>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</si>
  <si>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</si>
  <si>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</si>
  <si>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</si>
  <si>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</si>
  <si>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</si>
  <si>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</si>
  <si>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</si>
  <si>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</si>
  <si>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</si>
  <si>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</si>
  <si>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</si>
  <si>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</si>
  <si>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</si>
  <si>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</si>
  <si>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</si>
  <si>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</si>
  <si>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</si>
  <si>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</si>
  <si>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</si>
  <si>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</si>
  <si>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</si>
  <si>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</si>
  <si>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</si>
  <si>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</si>
  <si>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</si>
  <si>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</si>
  <si>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</si>
  <si>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</si>
  <si>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</si>
  <si>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</si>
  <si>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</si>
  <si>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</si>
  <si>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</si>
  <si>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</si>
  <si>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</si>
  <si>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</si>
  <si>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</si>
  <si>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</si>
  <si>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</si>
  <si>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</si>
  <si>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</si>
  <si>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</si>
  <si>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</si>
  <si>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</si>
  <si>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</si>
  <si>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</si>
  <si>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</si>
  <si>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</si>
  <si>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</si>
  <si>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</si>
  <si>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</si>
  <si>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</si>
  <si>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</si>
  <si>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</si>
  <si>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</si>
  <si>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</si>
  <si>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</si>
  <si>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</si>
  <si>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</si>
  <si>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</si>
  <si>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</si>
  <si>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</si>
  <si>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</si>
  <si>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</si>
  <si>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</si>
  <si>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</si>
  <si>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</si>
  <si>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</si>
  <si>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</si>
  <si>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</si>
  <si>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</si>
  <si>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</si>
  <si>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</si>
  <si>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</si>
  <si>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</si>
  <si>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</si>
  <si>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</si>
  <si>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</si>
  <si>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</si>
  <si>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</si>
  <si>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</si>
  <si>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</si>
  <si>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</si>
  <si>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</si>
  <si>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</si>
  <si>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</si>
  <si>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</si>
  <si>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</si>
  <si>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</si>
  <si>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</si>
  <si>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</si>
  <si>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</si>
  <si>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</si>
  <si>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</si>
  <si>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</si>
  <si>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</si>
  <si>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</si>
  <si>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</si>
  <si>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</si>
  <si>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</si>
  <si>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</si>
  <si>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</si>
  <si>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</si>
  <si>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</si>
  <si>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</si>
  <si>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</si>
  <si>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</si>
  <si>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</si>
  <si>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</si>
  <si>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</si>
  <si>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</si>
  <si>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</si>
  <si>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</si>
  <si>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</si>
  <si>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</si>
  <si>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</si>
  <si>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</si>
  <si>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</si>
  <si>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</si>
  <si>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</si>
  <si>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</si>
  <si>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</si>
  <si>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</si>
  <si>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</si>
  <si>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</si>
  <si>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</si>
  <si>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</si>
  <si>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</si>
  <si>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</si>
  <si>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</si>
  <si>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</si>
  <si>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</si>
  <si>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</si>
  <si>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</si>
  <si>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</si>
  <si>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</si>
  <si>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</si>
  <si>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</si>
  <si>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</si>
  <si>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</si>
  <si>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</si>
  <si>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</si>
  <si>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</si>
  <si>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</si>
  <si>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</si>
  <si>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</si>
  <si>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</si>
  <si>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</si>
  <si>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</si>
  <si>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</si>
  <si>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</si>
  <si>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</si>
  <si>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</si>
  <si>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</si>
  <si>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</si>
  <si>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</si>
  <si>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</si>
  <si>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</si>
  <si>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</si>
  <si>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</si>
  <si>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</si>
  <si>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</si>
  <si>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</si>
  <si>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</si>
  <si>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</si>
  <si>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</si>
  <si>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</si>
  <si>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</si>
  <si>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</si>
  <si>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</si>
  <si>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</si>
  <si>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</si>
  <si>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</si>
  <si>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</si>
  <si>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</si>
  <si>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</si>
  <si>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</si>
  <si>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</si>
  <si>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</si>
  <si>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</si>
  <si>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</si>
  <si>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</si>
  <si>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</si>
  <si>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</si>
  <si>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</si>
  <si>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</si>
  <si>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</si>
  <si>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</si>
  <si>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</si>
  <si>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</si>
  <si>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</si>
  <si>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</si>
  <si>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</si>
  <si>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</si>
  <si>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</si>
  <si>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</si>
  <si>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</si>
  <si>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</si>
  <si>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</si>
  <si>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</si>
  <si>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</si>
  <si>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</si>
  <si>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</si>
  <si>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</si>
  <si>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</si>
  <si>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</si>
  <si>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</si>
  <si>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</si>
  <si>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</si>
  <si>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</si>
  <si>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</si>
  <si>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</si>
  <si>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</si>
  <si>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</si>
  <si>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</si>
  <si>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</si>
  <si>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</si>
  <si>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</si>
  <si>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</si>
  <si>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</si>
  <si>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</si>
  <si>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</si>
  <si>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</si>
  <si>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</si>
  <si>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</si>
  <si>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</si>
  <si>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</si>
  <si>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</si>
  <si>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</si>
  <si>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</si>
  <si>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</si>
  <si>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</si>
  <si>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</si>
  <si>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</si>
  <si>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</si>
  <si>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</si>
  <si>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</si>
  <si>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</si>
  <si>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</si>
  <si>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</si>
  <si>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</si>
  <si>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</si>
  <si>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</si>
  <si>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</si>
  <si>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</si>
  <si>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</si>
  <si>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</si>
  <si>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</si>
  <si>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</si>
  <si>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</si>
  <si>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</si>
  <si>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</si>
  <si>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</si>
  <si>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</si>
  <si>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</si>
  <si>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</si>
  <si>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</si>
  <si>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</si>
  <si>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</si>
  <si>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</si>
  <si>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</si>
  <si>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</si>
  <si>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</si>
  <si>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</si>
  <si>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</si>
  <si>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</si>
  <si>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</si>
  <si>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</si>
  <si>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</si>
  <si>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</si>
  <si>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</si>
  <si>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</si>
  <si>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</si>
  <si>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</si>
  <si>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</si>
  <si>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</si>
  <si>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</si>
  <si>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</si>
  <si>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</si>
  <si>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</si>
  <si>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</si>
  <si>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</si>
  <si>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</si>
  <si>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</si>
  <si>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</si>
  <si>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</si>
  <si>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</si>
  <si>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</si>
  <si>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</si>
  <si>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</si>
  <si>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</si>
  <si>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</si>
  <si>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</si>
  <si>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</si>
  <si>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</si>
  <si>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</si>
  <si>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</si>
  <si>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</si>
  <si>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</si>
  <si>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</si>
  <si>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</si>
  <si>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</si>
  <si>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</si>
  <si>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</si>
  <si>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</si>
  <si>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</si>
  <si>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</si>
  <si>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</si>
  <si>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</si>
  <si>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</si>
  <si>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</si>
  <si>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</si>
  <si>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</si>
  <si>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</si>
  <si>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</si>
  <si>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</si>
  <si>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</si>
  <si>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</si>
  <si>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</si>
  <si>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</si>
  <si>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</si>
  <si>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</si>
  <si>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</si>
  <si>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</si>
  <si>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</si>
  <si>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</si>
  <si>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</si>
  <si>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</si>
  <si>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</si>
  <si>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</si>
  <si>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</si>
  <si>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</si>
  <si>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</si>
  <si>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</si>
  <si>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</si>
  <si>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</si>
  <si>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</si>
  <si>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</si>
  <si>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</si>
  <si>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</si>
  <si>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</si>
  <si>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</si>
  <si>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</si>
  <si>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</si>
  <si>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</si>
  <si>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</si>
  <si>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</si>
  <si>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</si>
  <si>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</si>
  <si>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</si>
  <si>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</si>
  <si>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</si>
  <si>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</si>
  <si>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</si>
  <si>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</si>
  <si>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</si>
  <si>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</si>
  <si>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</si>
  <si>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</si>
  <si>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</si>
  <si>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</si>
  <si>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</si>
  <si>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</si>
  <si>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</si>
  <si>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</si>
  <si>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</si>
  <si>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</si>
  <si>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</si>
  <si>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</si>
  <si>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</si>
  <si>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</si>
  <si>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</si>
  <si>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</si>
  <si>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</si>
  <si>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</si>
  <si>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</si>
  <si>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</si>
  <si>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</si>
  <si>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</si>
  <si>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</si>
  <si>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</si>
  <si>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</si>
  <si>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</si>
  <si>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</si>
  <si>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</si>
  <si>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</si>
  <si>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</si>
  <si>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</si>
  <si>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</si>
  <si>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</si>
  <si>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</si>
  <si>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</si>
  <si>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</si>
  <si>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</si>
  <si>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</si>
  <si>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</si>
  <si>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</si>
  <si>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</si>
  <si>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</si>
  <si>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</si>
  <si>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</si>
  <si>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</si>
  <si>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</si>
  <si>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</si>
  <si>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</si>
  <si>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</si>
  <si>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</si>
  <si>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</si>
  <si>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</si>
  <si>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</si>
  <si>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</si>
  <si>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</si>
  <si>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</si>
  <si>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</si>
  <si>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</si>
  <si>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</si>
  <si>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</si>
  <si>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</si>
  <si>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</si>
  <si>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</si>
  <si>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</si>
  <si>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</si>
  <si>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</si>
  <si>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</si>
  <si>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</si>
  <si>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</si>
  <si>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</si>
  <si>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</si>
  <si>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</si>
  <si>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</si>
  <si>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</si>
  <si>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</si>
  <si>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</si>
  <si>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</si>
  <si>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</si>
  <si>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</si>
  <si>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</si>
  <si>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</si>
  <si>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</si>
  <si>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</si>
  <si>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</si>
  <si>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</si>
  <si>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</si>
  <si>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</si>
  <si>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</si>
  <si>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</si>
  <si>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</si>
  <si>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</si>
  <si>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</si>
  <si>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</si>
  <si>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</si>
  <si>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</si>
  <si>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</si>
  <si>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</si>
  <si>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</si>
  <si>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</si>
  <si>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</si>
  <si>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</si>
  <si>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</si>
  <si>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</si>
  <si>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</si>
  <si>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</si>
  <si>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</si>
  <si>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</si>
  <si>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</si>
  <si>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</si>
  <si>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</si>
  <si>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</si>
  <si>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</si>
  <si>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</si>
  <si>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</si>
  <si>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</si>
  <si>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</si>
  <si>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</si>
  <si>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</si>
  <si>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</si>
  <si>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</si>
  <si>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</si>
  <si>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</si>
  <si>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</si>
  <si>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</si>
  <si>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</si>
  <si>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</si>
  <si>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</si>
  <si>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</si>
  <si>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</si>
  <si>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</si>
  <si>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</si>
  <si>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</si>
  <si>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</si>
  <si>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</si>
  <si>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</si>
  <si>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</si>
  <si>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</si>
  <si>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</si>
  <si>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</si>
  <si>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</si>
  <si>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</si>
  <si>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</si>
  <si>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</si>
  <si>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</si>
  <si>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</si>
  <si>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</si>
  <si>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</si>
  <si>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</si>
  <si>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</si>
  <si>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</si>
  <si>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</si>
  <si>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</si>
  <si>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</si>
  <si>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</si>
  <si>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</si>
  <si>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</si>
  <si>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</si>
  <si>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</si>
  <si>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</si>
  <si>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</si>
  <si>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</si>
  <si>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</si>
  <si>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</si>
  <si>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</si>
  <si>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</si>
  <si>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</si>
  <si>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</si>
  <si>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</si>
  <si>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</si>
  <si>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</si>
  <si>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</si>
  <si>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</si>
  <si>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</si>
  <si>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</si>
  <si>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</si>
  <si>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</si>
  <si>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</si>
  <si>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</si>
  <si>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</si>
  <si>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</si>
  <si>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</si>
  <si>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</si>
  <si>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</si>
  <si>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</si>
  <si>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</si>
  <si>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</si>
  <si>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</si>
  <si>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</si>
  <si>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</si>
  <si>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</si>
  <si>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</si>
  <si>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</si>
  <si>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</si>
  <si>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</si>
  <si>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</si>
  <si>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</si>
  <si>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</si>
  <si>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</si>
  <si>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</si>
  <si>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</si>
  <si>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</si>
  <si>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</si>
  <si>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</si>
  <si>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</si>
  <si>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</si>
  <si>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</si>
  <si>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</si>
  <si>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</si>
  <si>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</si>
  <si>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</si>
  <si>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</si>
  <si>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</si>
  <si>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</si>
  <si>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</si>
  <si>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</si>
  <si>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</si>
  <si>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</si>
  <si>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</si>
  <si>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</si>
  <si>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</si>
  <si>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</si>
  <si>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</si>
  <si>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</si>
  <si>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</si>
  <si>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</si>
  <si>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</si>
  <si>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</si>
  <si>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</si>
  <si>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</si>
  <si>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</si>
  <si>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</si>
  <si>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</si>
  <si>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</si>
  <si>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</si>
  <si>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</si>
  <si>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</si>
  <si>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</si>
  <si>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</si>
  <si>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</si>
  <si>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</si>
  <si>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</si>
  <si>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</si>
  <si>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</si>
  <si>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</si>
  <si>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</si>
  <si>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</si>
  <si>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</si>
  <si>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</si>
  <si>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</si>
  <si>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</si>
  <si>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</si>
  <si>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</si>
  <si>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</si>
  <si>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</si>
  <si>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</si>
  <si>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</si>
  <si>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</si>
  <si>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</si>
  <si>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</si>
  <si>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</si>
  <si>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</si>
  <si>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</si>
  <si>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</si>
  <si>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</si>
  <si>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</si>
  <si>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</si>
  <si>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</si>
  <si>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</si>
  <si>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</si>
  <si>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</si>
  <si>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</si>
  <si>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</si>
  <si>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</si>
  <si>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</si>
  <si>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</si>
  <si>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</si>
  <si>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</si>
  <si>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</si>
  <si>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</si>
  <si>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</si>
  <si>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</si>
  <si>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</si>
  <si>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</si>
  <si>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</si>
  <si>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</si>
  <si>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</si>
  <si>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</si>
  <si>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</si>
  <si>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</si>
  <si>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</si>
  <si>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</si>
  <si>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</si>
  <si>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</si>
  <si>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</si>
  <si>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</si>
  <si>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</si>
  <si>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</si>
  <si>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</si>
  <si>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</si>
  <si>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</si>
  <si>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</si>
  <si>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</si>
  <si>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</si>
  <si>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</si>
  <si>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</si>
  <si>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</si>
  <si>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</si>
  <si>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</si>
  <si>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</si>
  <si>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</si>
  <si>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</si>
  <si>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</si>
  <si>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</si>
  <si>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</si>
  <si>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</si>
  <si>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</si>
  <si>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</si>
  <si>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</si>
  <si>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</si>
  <si>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</si>
  <si>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</si>
  <si>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</si>
  <si>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</si>
  <si>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</si>
  <si>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</si>
  <si>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</si>
  <si>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</si>
  <si>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</si>
  <si>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</si>
  <si>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</si>
  <si>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</si>
  <si>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</si>
  <si>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</si>
  <si>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</si>
  <si>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</si>
  <si>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</si>
  <si>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</si>
  <si>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</si>
  <si>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</si>
  <si>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</si>
  <si>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</si>
  <si>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</si>
  <si>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</si>
  <si>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</si>
  <si>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</si>
  <si>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</si>
  <si>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</si>
  <si>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</si>
  <si>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</si>
  <si>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</si>
  <si>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</si>
  <si>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</si>
  <si>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</si>
  <si>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</si>
  <si>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</si>
  <si>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</si>
  <si>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</si>
  <si>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</si>
  <si>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</si>
  <si>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</si>
  <si>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</si>
  <si>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</si>
  <si>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</si>
  <si>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</si>
  <si>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</si>
  <si>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</si>
  <si>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</si>
  <si>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</si>
  <si>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</si>
  <si>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</si>
  <si>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</si>
  <si>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</si>
  <si>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</si>
  <si>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</si>
  <si>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</si>
  <si>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</si>
  <si>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</si>
  <si>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</si>
  <si>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</si>
  <si>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</si>
  <si>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</si>
  <si>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</si>
  <si>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</si>
  <si>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</si>
  <si>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</si>
  <si>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</si>
  <si>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</si>
  <si>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</si>
  <si>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</si>
  <si>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</si>
  <si>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</si>
  <si>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</si>
  <si>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</si>
  <si>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</si>
  <si>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</si>
  <si>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</si>
  <si>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</si>
  <si>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</si>
  <si>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</si>
  <si>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</si>
  <si>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</si>
  <si>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</si>
  <si>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</si>
  <si>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</si>
  <si>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</si>
  <si>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</si>
  <si>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</si>
  <si>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</si>
  <si>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</si>
  <si>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</si>
  <si>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</si>
  <si>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</si>
  <si>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</si>
  <si>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</si>
  <si>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</si>
  <si>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</si>
  <si>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</si>
  <si>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</si>
  <si>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</si>
  <si>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</si>
  <si>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</si>
  <si>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</si>
  <si>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</si>
  <si>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</si>
  <si>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</si>
  <si>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</si>
  <si>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</si>
  <si>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</si>
  <si>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</si>
  <si>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</si>
  <si>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</si>
  <si>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</si>
  <si>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</si>
  <si>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</si>
  <si>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</si>
  <si>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</si>
  <si>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</si>
  <si>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</si>
  <si>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</si>
  <si>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</si>
  <si>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</si>
  <si>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</si>
  <si>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</si>
  <si>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</si>
  <si>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</si>
  <si>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</si>
  <si>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</si>
  <si>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</si>
  <si>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</si>
  <si>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</si>
  <si>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</si>
  <si>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</si>
  <si>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</si>
  <si>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</si>
  <si>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</si>
  <si>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</si>
  <si>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</si>
  <si>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</si>
  <si>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</si>
  <si>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</si>
  <si>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</si>
  <si>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</si>
  <si>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</si>
  <si>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</si>
  <si>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</si>
  <si>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</si>
  <si>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</si>
  <si>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</si>
  <si>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</si>
  <si>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</si>
  <si>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</si>
  <si>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</si>
  <si>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</si>
  <si>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</si>
  <si>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</si>
  <si>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</si>
  <si>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</si>
  <si>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</si>
  <si>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</si>
  <si>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</si>
  <si>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</si>
  <si>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</si>
  <si>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</si>
  <si>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</si>
  <si>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</si>
  <si>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</si>
  <si>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</si>
  <si>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</si>
  <si>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</si>
  <si>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</si>
  <si>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</si>
  <si>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</si>
  <si>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</si>
  <si>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</si>
  <si>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</si>
  <si>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</si>
  <si>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</si>
  <si>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</si>
  <si>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</si>
  <si>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</si>
  <si>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</si>
  <si>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</si>
  <si>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</si>
  <si>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</si>
  <si>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</si>
  <si>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</si>
  <si>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</si>
  <si>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</si>
  <si>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</si>
  <si>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</si>
  <si>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</si>
  <si>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</si>
  <si>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</si>
  <si>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</si>
  <si>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</si>
  <si>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</si>
  <si>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</si>
  <si>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</si>
  <si>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</si>
  <si>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</si>
  <si>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</si>
  <si>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</si>
  <si>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</si>
  <si>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</si>
  <si>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</si>
  <si>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</si>
  <si>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</si>
  <si>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</si>
  <si>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</si>
  <si>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</si>
  <si>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</si>
  <si>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</si>
  <si>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</si>
  <si>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</si>
  <si>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</si>
  <si>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</si>
  <si>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</si>
  <si>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</si>
  <si>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</si>
  <si>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</si>
  <si>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</si>
  <si>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</si>
  <si>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</si>
  <si>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</si>
  <si>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</si>
  <si>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</si>
  <si>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</si>
  <si>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</si>
  <si>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</si>
  <si>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</si>
  <si>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</si>
  <si>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</si>
  <si>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</si>
  <si>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</si>
  <si>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</si>
  <si>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</si>
  <si>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</si>
  <si>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</si>
  <si>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</si>
  <si>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</si>
  <si>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</si>
  <si>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</si>
  <si>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</si>
  <si>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</si>
  <si>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</si>
  <si>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</si>
  <si>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</si>
  <si>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</si>
  <si>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</si>
  <si>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</si>
  <si>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</si>
  <si>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</si>
  <si>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</si>
  <si>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</si>
  <si>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</si>
  <si>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</si>
  <si>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</si>
  <si>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</si>
  <si>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</si>
  <si>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</si>
  <si>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</si>
  <si>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</si>
  <si>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</si>
  <si>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</si>
  <si>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</si>
  <si>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</si>
  <si>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</si>
  <si>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</si>
  <si>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</si>
  <si>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</si>
  <si>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</si>
  <si>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</si>
  <si>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</si>
  <si>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</si>
  <si>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</si>
  <si>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</si>
  <si>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</si>
  <si>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</si>
  <si>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</si>
  <si>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</si>
  <si>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</si>
  <si>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</si>
  <si>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</si>
  <si>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</si>
  <si>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</si>
  <si>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</si>
  <si>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</si>
  <si>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</si>
  <si>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</si>
  <si>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</si>
  <si>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</si>
  <si>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</si>
  <si>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</si>
  <si>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</si>
  <si>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</si>
  <si>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</si>
  <si>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</si>
  <si>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</si>
  <si>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</si>
  <si>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</si>
  <si>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</si>
  <si>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</si>
  <si>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</si>
  <si>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</si>
  <si>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</si>
  <si>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</si>
  <si>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</si>
  <si>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</si>
  <si>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</si>
  <si>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</si>
  <si>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</si>
  <si>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</si>
  <si>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</si>
  <si>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</si>
  <si>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</si>
  <si>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</si>
  <si>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</si>
  <si>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</si>
  <si>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</si>
  <si>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</si>
  <si>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</si>
  <si>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</si>
  <si>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</si>
  <si>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</si>
  <si>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</si>
  <si>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</si>
  <si>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</si>
  <si>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</si>
  <si>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</si>
  <si>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</si>
  <si>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</si>
  <si>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</si>
  <si>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</si>
  <si>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</si>
  <si>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</si>
  <si>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</si>
  <si>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</si>
  <si>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</si>
  <si>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</si>
  <si>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</si>
  <si>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</si>
  <si>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</si>
  <si>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</si>
  <si>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</si>
  <si>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</si>
  <si>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</si>
  <si>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</si>
  <si>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</si>
  <si>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</si>
  <si>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</si>
  <si>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</si>
  <si>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</si>
  <si>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</si>
  <si>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</si>
  <si>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</si>
  <si>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</si>
  <si>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</si>
  <si>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</si>
  <si>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</si>
  <si>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</si>
  <si>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</si>
  <si>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</si>
  <si>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</si>
  <si>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</si>
  <si>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</si>
  <si>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</si>
  <si>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</si>
  <si>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</si>
  <si>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</si>
  <si>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</si>
  <si>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</si>
  <si>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</si>
  <si>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</si>
  <si>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</si>
  <si>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</si>
  <si>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</si>
  <si>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</si>
  <si>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</si>
  <si>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</si>
  <si>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</si>
  <si>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</si>
  <si>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</si>
  <si>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</si>
  <si>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</si>
  <si>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</si>
  <si>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</si>
  <si>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</si>
  <si>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</si>
  <si>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</si>
  <si>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</si>
  <si>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</si>
  <si>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</si>
  <si>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</si>
  <si>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</si>
  <si>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</si>
  <si>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</si>
  <si>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</si>
  <si>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</si>
  <si>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</si>
  <si>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</si>
  <si>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</si>
  <si>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</si>
  <si>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</si>
  <si>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</si>
  <si>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</si>
  <si>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</si>
  <si>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</si>
  <si>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</si>
  <si>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</si>
  <si>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</si>
  <si>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</si>
  <si>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</si>
  <si>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</si>
  <si>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</si>
  <si>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</si>
  <si>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</si>
  <si>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</si>
  <si>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</si>
  <si>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</si>
  <si>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</si>
  <si>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</si>
  <si>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</si>
  <si>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</si>
  <si>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</si>
  <si>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</si>
  <si>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</si>
  <si>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</si>
  <si>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</si>
  <si>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</si>
  <si>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</si>
  <si>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</si>
  <si>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</si>
  <si>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</si>
  <si>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</si>
  <si>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</si>
  <si>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</si>
  <si>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</si>
  <si>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</si>
  <si>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</si>
  <si>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</si>
  <si>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</si>
  <si>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</si>
  <si>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</si>
  <si>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</si>
  <si>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</si>
  <si>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</si>
  <si>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</si>
  <si>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</si>
  <si>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</si>
  <si>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</si>
  <si>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</si>
  <si>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</si>
  <si>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</si>
  <si>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</si>
  <si>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</si>
  <si>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</si>
  <si>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</si>
  <si>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</si>
  <si>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</si>
  <si>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</si>
  <si>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</si>
  <si>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</si>
  <si>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</si>
  <si>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</si>
  <si>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</si>
  <si>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</si>
  <si>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</si>
  <si>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</si>
  <si>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</si>
  <si>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</si>
  <si>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</si>
  <si>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</si>
  <si>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</si>
  <si>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</si>
  <si>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</si>
  <si>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</si>
  <si>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</si>
  <si>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</si>
  <si>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</si>
  <si>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</si>
  <si>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</si>
  <si>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</si>
  <si>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</si>
  <si>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</si>
  <si>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</si>
  <si>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</si>
  <si>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</si>
  <si>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</si>
  <si>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</si>
  <si>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</si>
  <si>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</si>
  <si>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</si>
  <si>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</si>
  <si>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</si>
  <si>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</si>
  <si>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</si>
  <si>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</si>
  <si>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</si>
  <si>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</si>
  <si>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</si>
  <si>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</si>
  <si>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</si>
  <si>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</si>
  <si>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</si>
  <si>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</si>
  <si>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</si>
  <si>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</si>
  <si>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</si>
  <si>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</si>
  <si>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</si>
  <si>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</si>
  <si>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</si>
  <si>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</si>
  <si>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</si>
  <si>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</si>
  <si>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</si>
  <si>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</si>
  <si>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</si>
  <si>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</si>
  <si>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</si>
  <si>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</si>
  <si>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</si>
  <si>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</si>
  <si>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</si>
  <si>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</si>
  <si>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</si>
  <si>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</si>
  <si>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</si>
  <si>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</si>
  <si>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</si>
  <si>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</si>
  <si>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</si>
  <si>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</si>
  <si>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</si>
  <si>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</si>
  <si>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</si>
  <si>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</si>
  <si>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</si>
  <si>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</si>
  <si>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</si>
  <si>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</si>
  <si>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</si>
  <si>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</si>
  <si>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</si>
  <si>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</si>
  <si>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</si>
  <si>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</si>
  <si>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</si>
  <si>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</si>
  <si>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</si>
  <si>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</si>
  <si>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</si>
  <si>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</si>
  <si>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</si>
  <si>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</si>
  <si>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</si>
  <si>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</si>
  <si>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</si>
  <si>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</si>
  <si>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</si>
  <si>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</si>
  <si>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</si>
  <si>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</si>
  <si>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</si>
  <si>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</si>
  <si>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</si>
  <si>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</si>
  <si>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</si>
  <si>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</si>
  <si>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</si>
  <si>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</si>
  <si>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</si>
  <si>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</si>
  <si>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</si>
  <si>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</si>
  <si>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</si>
  <si>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</si>
  <si>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</si>
  <si>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</si>
  <si>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</si>
  <si>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</si>
  <si>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</si>
  <si>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</si>
  <si>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</si>
  <si>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</si>
  <si>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</si>
  <si>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</si>
  <si>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</si>
  <si>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</si>
  <si>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</si>
  <si>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</si>
  <si>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</si>
  <si>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</si>
  <si>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</si>
  <si>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</si>
  <si>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</si>
  <si>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</si>
  <si>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</si>
  <si>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</si>
  <si>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</si>
  <si>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</si>
  <si>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</si>
  <si>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</si>
  <si>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</si>
  <si>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</si>
  <si>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</si>
  <si>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</si>
  <si>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</si>
  <si>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</si>
  <si>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</si>
  <si>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</si>
  <si>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</si>
  <si>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</si>
  <si>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</si>
  <si>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</si>
  <si>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</si>
  <si>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</si>
  <si>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</si>
  <si>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</si>
  <si>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</si>
  <si>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</si>
  <si>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</si>
  <si>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</si>
  <si>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</si>
  <si>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</si>
  <si>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</si>
  <si>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</si>
  <si>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</si>
  <si>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</si>
  <si>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</si>
  <si>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</si>
  <si>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</si>
  <si>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</si>
  <si>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</si>
  <si>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</si>
  <si>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</si>
  <si>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</si>
  <si>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</si>
  <si>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</si>
  <si>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</si>
  <si>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</si>
  <si>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</si>
  <si>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</si>
  <si>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</si>
  <si>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</si>
  <si>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</si>
  <si>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</si>
  <si>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</si>
  <si>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</si>
  <si>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</si>
  <si>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</si>
  <si>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</si>
  <si>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</si>
  <si>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</si>
  <si>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</si>
  <si>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</si>
  <si>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</si>
  <si>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</si>
  <si>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</si>
  <si>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</si>
  <si>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</si>
  <si>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</si>
  <si>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</si>
  <si>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</si>
  <si>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</si>
  <si>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</si>
  <si>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</si>
  <si>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</si>
  <si>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</si>
  <si>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</si>
  <si>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</si>
  <si>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</si>
  <si>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</si>
  <si>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</si>
  <si>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</si>
  <si>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</si>
  <si>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</si>
  <si>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</si>
  <si>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</si>
  <si>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</si>
  <si>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</si>
  <si>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</si>
  <si>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</si>
  <si>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</si>
  <si>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</si>
  <si>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</si>
  <si>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</si>
  <si>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</si>
  <si>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</si>
  <si>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</si>
  <si>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</si>
  <si>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</si>
  <si>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</si>
  <si>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</si>
  <si>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</si>
  <si>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</si>
  <si>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</si>
  <si>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</si>
  <si>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</si>
  <si>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</si>
  <si>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</si>
  <si>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</si>
  <si>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</si>
  <si>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</si>
  <si>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</si>
  <si>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</si>
  <si>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</si>
  <si>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</si>
  <si>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</si>
  <si>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</si>
  <si>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</si>
  <si>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</si>
  <si>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</si>
  <si>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</si>
  <si>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</si>
  <si>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</si>
  <si>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</si>
  <si>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</si>
  <si>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</si>
  <si>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</si>
  <si>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</si>
  <si>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</si>
  <si>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</si>
  <si>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</si>
  <si>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</si>
  <si>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</si>
  <si>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</si>
  <si>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</si>
  <si>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</si>
  <si>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</si>
  <si>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</si>
  <si>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</si>
  <si>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</si>
  <si>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</si>
  <si>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</si>
  <si>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</si>
  <si>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</si>
  <si>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</si>
  <si>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</si>
  <si>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</si>
  <si>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</si>
  <si>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</si>
  <si>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</si>
  <si>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</si>
  <si>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</si>
  <si>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</si>
  <si>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</si>
  <si>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</si>
  <si>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</si>
  <si>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</si>
  <si>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</si>
  <si>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</si>
  <si>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</si>
  <si>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</si>
  <si>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</si>
  <si>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</si>
  <si>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</si>
  <si>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</si>
  <si>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</si>
  <si>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</si>
  <si>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</si>
  <si>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</si>
  <si>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</si>
  <si>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</si>
  <si>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</si>
  <si>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</si>
  <si>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</si>
  <si>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</si>
  <si>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</si>
  <si>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</si>
  <si>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</si>
  <si>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</si>
  <si>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</si>
  <si>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</si>
  <si>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</si>
  <si>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</si>
  <si>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</si>
  <si>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</si>
  <si>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</si>
  <si>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</si>
  <si>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</si>
  <si>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</si>
  <si>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</si>
  <si>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</si>
  <si>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</si>
  <si>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</si>
  <si>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</si>
  <si>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</si>
  <si>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</si>
  <si>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</si>
  <si>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</si>
  <si>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</si>
  <si>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</si>
  <si>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</si>
  <si>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</si>
  <si>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</si>
  <si>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</si>
  <si>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</si>
  <si>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</si>
  <si>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</si>
  <si>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</si>
  <si>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</si>
  <si>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</si>
  <si>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</si>
  <si>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</si>
  <si>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</si>
  <si>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</si>
  <si>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</si>
  <si>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</si>
  <si>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</si>
  <si>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</si>
  <si>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</si>
  <si>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</si>
  <si>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</si>
  <si>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</si>
  <si>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</si>
  <si>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</si>
  <si>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</si>
  <si>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</si>
  <si>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</si>
  <si>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</si>
  <si>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</si>
  <si>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</si>
  <si>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</si>
  <si>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</si>
  <si>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</si>
  <si>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</si>
  <si>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</si>
  <si>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</si>
  <si>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</si>
  <si>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</si>
  <si>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</si>
  <si>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</si>
  <si>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</si>
  <si>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</si>
  <si>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</si>
  <si>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</si>
  <si>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</si>
  <si>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</si>
  <si>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</si>
  <si>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</si>
  <si>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</si>
  <si>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</si>
  <si>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</si>
  <si>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</si>
  <si>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</si>
  <si>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</si>
  <si>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</si>
  <si>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</si>
  <si>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</si>
  <si>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</si>
  <si>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</si>
  <si>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</si>
  <si>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</si>
  <si>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</si>
  <si>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</si>
  <si>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</si>
  <si>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</si>
  <si>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</si>
  <si>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</si>
  <si>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</si>
  <si>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</si>
  <si>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</si>
  <si>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</si>
  <si>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</si>
  <si>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</si>
  <si>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</si>
  <si>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</si>
  <si>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</si>
  <si>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</si>
  <si>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</si>
  <si>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</si>
  <si>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</si>
  <si>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</si>
  <si>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</si>
  <si>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</si>
  <si>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</si>
  <si>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</si>
  <si>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</si>
  <si>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</si>
  <si>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</si>
  <si>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</si>
  <si>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</si>
  <si>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</si>
  <si>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</si>
  <si>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</si>
  <si>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</si>
  <si>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</si>
  <si>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</si>
  <si>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</si>
  <si>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</si>
  <si>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</si>
  <si>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</si>
  <si>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</si>
  <si>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</si>
  <si>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</si>
  <si>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</si>
  <si>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</si>
  <si>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</si>
  <si>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</si>
  <si>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</si>
  <si>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</si>
  <si>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</si>
  <si>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</si>
  <si>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</si>
  <si>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</si>
  <si>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</si>
  <si>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</si>
  <si>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</si>
  <si>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</si>
  <si>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</si>
  <si>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</si>
  <si>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</si>
  <si>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</si>
  <si>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</si>
  <si>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</si>
  <si>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</si>
  <si>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</si>
  <si>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</si>
  <si>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</si>
  <si>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</si>
  <si>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</si>
  <si>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</si>
  <si>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</si>
  <si>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</si>
  <si>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</si>
  <si>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</si>
  <si>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</si>
  <si>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</si>
  <si>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</si>
  <si>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</si>
  <si>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</si>
  <si>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</si>
  <si>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</si>
  <si>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</si>
  <si>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</si>
  <si>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</si>
  <si>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</si>
  <si>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</si>
  <si>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</si>
  <si>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</si>
  <si>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</si>
  <si>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</si>
  <si>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</si>
  <si>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</si>
  <si>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</si>
  <si>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</si>
  <si>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</si>
  <si>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</si>
  <si>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</si>
  <si>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</si>
  <si>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</si>
  <si>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</si>
  <si>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</si>
  <si>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</si>
  <si>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</si>
  <si>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</si>
  <si>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</si>
  <si>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</si>
  <si>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</si>
  <si>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</si>
  <si>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</si>
  <si>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</si>
  <si>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</si>
  <si>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</si>
  <si>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</si>
  <si>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</si>
  <si>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</si>
  <si>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</si>
  <si>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</si>
  <si>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</si>
  <si>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</si>
  <si>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</si>
  <si>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</si>
  <si>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</si>
  <si>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</si>
  <si>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</si>
  <si>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</si>
  <si>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</si>
  <si>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</si>
  <si>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</si>
  <si>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</si>
  <si>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</si>
  <si>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</si>
  <si>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</si>
  <si>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</si>
  <si>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</si>
  <si>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</si>
  <si>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</si>
  <si>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</si>
  <si>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</si>
  <si>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</si>
  <si>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</si>
  <si>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</si>
  <si>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</si>
  <si>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</si>
  <si>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</si>
  <si>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</si>
  <si>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</si>
  <si>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</si>
  <si>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</si>
  <si>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</si>
  <si>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</si>
  <si>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</si>
  <si>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</si>
  <si>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</si>
  <si>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</si>
  <si>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</si>
  <si>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</si>
  <si>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</si>
  <si>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</si>
  <si>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</si>
  <si>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</si>
  <si>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</si>
  <si>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</si>
  <si>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</si>
  <si>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</si>
  <si>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</si>
  <si>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</si>
  <si>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</si>
  <si>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</si>
  <si>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</si>
  <si>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</si>
  <si>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</si>
  <si>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</si>
  <si>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</si>
  <si>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</si>
  <si>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</si>
  <si>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</si>
  <si>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</si>
  <si>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</si>
  <si>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</si>
  <si>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</si>
  <si>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</si>
  <si>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</si>
  <si>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</si>
  <si>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</si>
  <si>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</si>
  <si>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</si>
  <si>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</si>
  <si>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</si>
  <si>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</si>
  <si>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</si>
  <si>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</si>
  <si>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</si>
  <si>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</si>
  <si>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</si>
  <si>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</si>
  <si>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</si>
  <si>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</si>
  <si>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</si>
  <si>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</si>
  <si>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</si>
  <si>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</si>
  <si>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</si>
  <si>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</si>
  <si>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</si>
  <si>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</si>
  <si>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</si>
  <si>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</si>
  <si>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</si>
  <si>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</si>
  <si>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</si>
  <si>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</si>
  <si>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</si>
  <si>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</si>
  <si>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</si>
  <si>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</si>
  <si>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</si>
  <si>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</si>
  <si>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</si>
  <si>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</si>
  <si>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</si>
  <si>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</si>
  <si>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</si>
  <si>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</si>
  <si>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</si>
  <si>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</si>
  <si>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</si>
  <si>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</si>
  <si>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</si>
  <si>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</si>
  <si>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</si>
  <si>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</si>
  <si>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</si>
  <si>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</si>
  <si>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</si>
  <si>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</si>
  <si>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</si>
  <si>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</si>
  <si>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</si>
  <si>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</si>
  <si>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</si>
  <si>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</si>
  <si>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</si>
  <si>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</si>
  <si>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</si>
  <si>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</si>
  <si>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</si>
  <si>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</si>
  <si>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</si>
  <si>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</si>
  <si>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</si>
  <si>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</si>
  <si>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</si>
  <si>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</si>
  <si>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</si>
  <si>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</si>
  <si>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</si>
  <si>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</si>
  <si>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</si>
  <si>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</si>
  <si>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</si>
  <si>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</si>
  <si>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</si>
  <si>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</si>
  <si>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</si>
  <si>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</si>
  <si>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</si>
  <si>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</si>
  <si>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</si>
  <si>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</si>
  <si>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</si>
  <si>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</si>
  <si>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</si>
  <si>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</si>
  <si>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</si>
  <si>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</si>
  <si>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</si>
  <si>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</si>
  <si>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</si>
  <si>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</si>
  <si>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</si>
  <si>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</si>
  <si>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</si>
  <si>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</si>
  <si>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</si>
  <si>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</si>
  <si>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</si>
  <si>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</si>
  <si>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</si>
  <si>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</si>
  <si>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</si>
  <si>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</si>
  <si>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</si>
  <si>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</si>
  <si>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</si>
  <si>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</si>
  <si>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</si>
  <si>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</si>
  <si>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</si>
  <si>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</si>
  <si>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</si>
  <si>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</si>
  <si>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</si>
  <si>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</si>
  <si>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</si>
  <si>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</si>
  <si>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</si>
  <si>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</si>
  <si>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</si>
  <si>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</si>
  <si>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</si>
  <si>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</si>
  <si>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</si>
  <si>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</si>
  <si>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</si>
  <si>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</si>
  <si>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</si>
  <si>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</si>
  <si>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</si>
  <si>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</si>
  <si>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</si>
  <si>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</si>
  <si>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</si>
  <si>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</si>
  <si>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</si>
  <si>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</si>
  <si>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</si>
  <si>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</si>
  <si>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</si>
  <si>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</si>
  <si>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</si>
  <si>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</si>
  <si>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</si>
  <si>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</si>
  <si>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</si>
  <si>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</si>
  <si>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</si>
  <si>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</si>
  <si>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</si>
  <si>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</si>
  <si>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</si>
  <si>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</si>
  <si>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</si>
  <si>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</si>
  <si>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</si>
  <si>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</si>
  <si>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</si>
  <si>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</si>
  <si>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</si>
  <si>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</si>
  <si>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</si>
  <si>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</si>
  <si>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</si>
  <si>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</si>
  <si>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</si>
  <si>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</si>
  <si>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</si>
  <si>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</si>
  <si>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</si>
  <si>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</si>
  <si>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</si>
  <si>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</si>
  <si>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</si>
  <si>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</si>
  <si>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</si>
  <si>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</si>
  <si>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</si>
  <si>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</si>
  <si>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</si>
  <si>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</si>
  <si>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</si>
  <si>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</si>
  <si>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</si>
  <si>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</si>
  <si>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</si>
  <si>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</si>
  <si>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</si>
  <si>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</si>
  <si>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</si>
  <si>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</si>
  <si>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</si>
  <si>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</si>
  <si>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</si>
  <si>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</si>
  <si>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</si>
  <si>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</si>
  <si>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</si>
  <si>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</si>
  <si>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</si>
  <si>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</si>
  <si>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</si>
  <si>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</si>
  <si>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</si>
  <si>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</si>
  <si>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</si>
  <si>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</si>
  <si>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</si>
  <si>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</si>
  <si>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</si>
  <si>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</si>
  <si>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</si>
  <si>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</si>
  <si>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</si>
  <si>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</si>
  <si>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</si>
  <si>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</si>
  <si>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</si>
  <si>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</si>
  <si>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</si>
  <si>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</si>
  <si>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</si>
  <si>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</si>
  <si>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</si>
  <si>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</si>
  <si>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</si>
  <si>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</si>
  <si>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</si>
  <si>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</si>
  <si>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</si>
  <si>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</si>
  <si>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</si>
  <si>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</si>
  <si>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</si>
  <si>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</si>
  <si>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</si>
  <si>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</si>
  <si>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</si>
  <si>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</si>
  <si>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</si>
  <si>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</si>
  <si>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</si>
  <si>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</si>
  <si>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</si>
  <si>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</si>
  <si>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</si>
  <si>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</si>
  <si>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</si>
  <si>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</si>
  <si>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</si>
  <si>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</si>
  <si>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</si>
  <si>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</si>
  <si>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</si>
  <si>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</si>
  <si>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</si>
  <si>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</si>
  <si>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</si>
  <si>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</si>
  <si>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</si>
  <si>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</si>
  <si>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</si>
  <si>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</si>
  <si>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</si>
  <si>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</si>
  <si>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</si>
  <si>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</si>
  <si>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</si>
  <si>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</si>
  <si>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</si>
  <si>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</si>
  <si>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</si>
  <si>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</si>
  <si>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</si>
  <si>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</si>
  <si>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</si>
  <si>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</si>
  <si>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</si>
  <si>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</si>
  <si>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</si>
  <si>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</si>
  <si>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</si>
  <si>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</si>
  <si>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</si>
  <si>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</si>
  <si>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</si>
  <si>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</si>
  <si>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</si>
  <si>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</si>
  <si>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</si>
  <si>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</si>
  <si>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</si>
  <si>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</si>
  <si>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</si>
  <si>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</si>
  <si>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</si>
  <si>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</si>
  <si>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</si>
  <si>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</si>
  <si>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</si>
  <si>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</si>
  <si>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</si>
  <si>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</si>
  <si>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</si>
  <si>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</si>
  <si>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</si>
  <si>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</si>
  <si>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</si>
  <si>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</si>
  <si>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</si>
  <si>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</si>
  <si>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</si>
  <si>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</si>
  <si>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</si>
  <si>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</si>
  <si>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</si>
  <si>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</si>
  <si>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</si>
  <si>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</si>
  <si>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</si>
  <si>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</si>
  <si>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</si>
  <si>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</si>
  <si>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</si>
  <si>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</si>
  <si>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</si>
  <si>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</si>
  <si>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</si>
  <si>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</si>
  <si>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</si>
  <si>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</si>
  <si>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</si>
  <si>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</si>
  <si>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</si>
  <si>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</si>
  <si>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</si>
  <si>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</si>
  <si>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</si>
  <si>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</si>
  <si>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</si>
  <si>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</si>
  <si>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</si>
  <si>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</si>
  <si>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</si>
  <si>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</si>
  <si>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</si>
  <si>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</si>
  <si>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</si>
  <si>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</si>
  <si>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</si>
  <si>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</si>
  <si>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</si>
  <si>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</si>
  <si>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</si>
  <si>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</si>
  <si>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</si>
  <si>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</si>
  <si>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</si>
  <si>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</si>
  <si>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</si>
  <si>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</si>
  <si>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</si>
  <si>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</si>
  <si>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</si>
  <si>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</si>
  <si>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</si>
  <si>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</si>
  <si>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</si>
  <si>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</si>
  <si>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</si>
  <si>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</si>
  <si>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</si>
  <si>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</si>
  <si>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</si>
  <si>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</si>
  <si>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</si>
  <si>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</si>
  <si>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</si>
  <si>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</si>
  <si>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</si>
  <si>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</si>
  <si>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</si>
  <si>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</si>
  <si>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</si>
  <si>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</si>
  <si>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</si>
  <si>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</si>
  <si>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</si>
  <si>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</si>
  <si>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</si>
  <si>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</si>
  <si>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</si>
  <si>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</si>
  <si>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</si>
  <si>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</si>
  <si>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</si>
  <si>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</si>
  <si>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</si>
  <si>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</si>
  <si>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</si>
  <si>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</si>
  <si>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</si>
  <si>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</si>
  <si>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</si>
  <si>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</si>
  <si>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</si>
  <si>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</si>
  <si>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</si>
  <si>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</si>
  <si>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</si>
  <si>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</si>
  <si>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</si>
  <si>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</si>
  <si>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</si>
  <si>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</si>
  <si>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</si>
  <si>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</si>
  <si>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</si>
  <si>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</si>
  <si>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</si>
  <si>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</si>
  <si>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</si>
  <si>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</si>
  <si>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</si>
  <si>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</si>
  <si>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</si>
  <si>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</si>
  <si>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</si>
  <si>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</si>
  <si>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</si>
  <si>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</si>
  <si>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</si>
  <si>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</si>
  <si>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</si>
  <si>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</si>
  <si>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</si>
  <si>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</si>
  <si>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</si>
  <si>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</si>
  <si>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</si>
  <si>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</si>
  <si>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</si>
  <si>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</si>
  <si>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</si>
  <si>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</si>
  <si>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</si>
  <si>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</si>
  <si>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</si>
  <si>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</si>
  <si>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</si>
  <si>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</si>
  <si>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</si>
  <si>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</si>
  <si>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</si>
  <si>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</si>
  <si>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</si>
  <si>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</si>
  <si>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</si>
  <si>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</si>
  <si>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</si>
  <si>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</si>
  <si>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</si>
  <si>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</si>
  <si>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</si>
  <si>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</si>
  <si>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</si>
  <si>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</si>
  <si>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</si>
  <si>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</si>
  <si>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</si>
  <si>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</si>
  <si>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</si>
  <si>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</si>
  <si>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</si>
  <si>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</si>
  <si>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</si>
  <si>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</si>
  <si>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</si>
  <si>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</si>
  <si>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</si>
  <si>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</si>
  <si>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</si>
  <si>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</si>
  <si>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</si>
  <si>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</si>
  <si>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</si>
  <si>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</si>
  <si>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</si>
  <si>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</si>
  <si>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</si>
  <si>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</si>
  <si>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</si>
  <si>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</si>
  <si>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</si>
  <si>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</si>
  <si>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</si>
  <si>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</si>
  <si>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</si>
  <si>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</si>
  <si>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</si>
  <si>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</si>
  <si>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</si>
  <si>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</si>
  <si>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</si>
  <si>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</si>
  <si>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</si>
  <si>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</si>
  <si>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</si>
  <si>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</si>
  <si>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</si>
  <si>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</si>
  <si>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</si>
  <si>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</si>
  <si>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</si>
  <si>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</si>
  <si>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</si>
  <si>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</si>
  <si>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</si>
  <si>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</si>
  <si>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</si>
  <si>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</si>
  <si>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</si>
  <si>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</si>
  <si>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</si>
  <si>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</si>
  <si>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</si>
  <si>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</si>
  <si>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</si>
  <si>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</si>
  <si>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</si>
  <si>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</si>
  <si>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</si>
  <si>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</si>
  <si>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</si>
  <si>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</si>
  <si>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</si>
  <si>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</si>
  <si>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</si>
  <si>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</si>
  <si>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</si>
  <si>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</si>
  <si>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</si>
  <si>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</si>
  <si>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</si>
  <si>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</si>
  <si>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</si>
  <si>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</si>
  <si>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</si>
  <si>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</si>
  <si>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</si>
  <si>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</si>
  <si>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</si>
  <si>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</si>
  <si>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</si>
  <si>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</si>
  <si>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</si>
  <si>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</si>
  <si>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</si>
  <si>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</si>
  <si>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</si>
  <si>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</si>
  <si>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</si>
  <si>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</si>
  <si>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</si>
  <si>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</si>
  <si>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</si>
  <si>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</si>
  <si>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</si>
  <si>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</si>
  <si>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</si>
  <si>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</si>
  <si>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</si>
  <si>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</si>
  <si>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</si>
  <si>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</si>
  <si>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</si>
  <si>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</si>
  <si>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</si>
  <si>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</si>
  <si>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</si>
  <si>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</si>
  <si>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</si>
  <si>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</si>
  <si>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</si>
  <si>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</si>
  <si>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</si>
  <si>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</si>
  <si>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</si>
  <si>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</si>
  <si>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</si>
  <si>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</si>
  <si>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</si>
  <si>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</si>
  <si>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</si>
  <si>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</si>
  <si>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</si>
  <si>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</si>
  <si>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</si>
  <si>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</si>
  <si>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</si>
  <si>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</si>
  <si>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</si>
  <si>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</si>
  <si>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</si>
  <si>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</si>
  <si>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</si>
  <si>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</si>
  <si>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</si>
  <si>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</si>
  <si>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</si>
  <si>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</si>
  <si>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</si>
  <si>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</si>
  <si>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</si>
  <si>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</si>
  <si>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</si>
  <si>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</si>
  <si>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</si>
  <si>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</si>
  <si>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</si>
  <si>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</si>
  <si>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</si>
  <si>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</si>
  <si>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</si>
  <si>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</si>
  <si>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</si>
  <si>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</si>
  <si>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</si>
  <si>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</si>
  <si>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</si>
  <si>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</si>
  <si>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</si>
  <si>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</si>
  <si>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</si>
  <si>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</si>
  <si>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</si>
  <si>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</si>
  <si>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</si>
  <si>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</si>
  <si>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</si>
  <si>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</si>
  <si>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</si>
  <si>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</si>
  <si>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</si>
  <si>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</si>
  <si>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</si>
  <si>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</si>
  <si>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</si>
  <si>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</si>
  <si>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</si>
  <si>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</si>
  <si>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</si>
  <si>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</si>
  <si>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</si>
  <si>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</si>
  <si>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</si>
  <si>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</si>
  <si>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</si>
  <si>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</si>
  <si>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</si>
  <si>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</si>
  <si>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</si>
  <si>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</si>
  <si>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</si>
  <si>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</si>
  <si>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</si>
  <si>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</si>
  <si>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</si>
  <si>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</si>
  <si>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</si>
  <si>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</si>
  <si>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</si>
  <si>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</si>
  <si>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</si>
  <si>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</si>
  <si>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</si>
  <si>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</si>
  <si>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</si>
  <si>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</si>
  <si>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</si>
  <si>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</si>
  <si>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</si>
  <si>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</si>
  <si>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</si>
  <si>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</si>
  <si>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</si>
  <si>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</si>
  <si>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</si>
  <si>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</si>
  <si>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</si>
  <si>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</si>
  <si>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</si>
  <si>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</si>
  <si>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</si>
  <si>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</si>
  <si>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</si>
  <si>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</si>
  <si>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</si>
  <si>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</si>
  <si>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</si>
  <si>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</si>
  <si>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</si>
  <si>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</si>
  <si>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</si>
  <si>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</si>
  <si>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</si>
  <si>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</si>
  <si>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</si>
  <si>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</si>
  <si>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</si>
  <si>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</si>
  <si>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</si>
  <si>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</si>
  <si>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</si>
  <si>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</si>
  <si>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</si>
  <si>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</si>
  <si>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</si>
  <si>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</si>
  <si>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</si>
  <si>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</si>
  <si>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</si>
  <si>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</si>
  <si>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</si>
  <si>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</si>
  <si>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</si>
  <si>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</si>
  <si>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</si>
  <si>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</si>
  <si>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</si>
  <si>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</si>
  <si>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</si>
  <si>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</si>
  <si>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</si>
  <si>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</si>
  <si>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</si>
  <si>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</si>
  <si>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</si>
  <si>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</si>
  <si>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</si>
  <si>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</si>
  <si>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</si>
  <si>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</si>
  <si>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</si>
  <si>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</si>
  <si>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</si>
  <si>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</si>
  <si>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</si>
  <si>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</si>
  <si>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</si>
  <si>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</si>
  <si>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</si>
  <si>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</si>
  <si>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</si>
  <si>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</si>
  <si>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</si>
  <si>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</si>
  <si>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</si>
  <si>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</si>
  <si>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</si>
  <si>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</si>
  <si>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</si>
  <si>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</si>
  <si>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</si>
  <si>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</si>
  <si>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</si>
  <si>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</si>
  <si>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</si>
  <si>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</si>
  <si>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</si>
  <si>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</si>
  <si>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</si>
  <si>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</si>
  <si>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</si>
  <si>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</si>
  <si>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</si>
  <si>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</si>
  <si>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</si>
  <si>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</si>
  <si>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</si>
  <si>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</si>
  <si>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</si>
  <si>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</si>
  <si>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</si>
  <si>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</si>
  <si>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</si>
  <si>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</si>
  <si>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</si>
  <si>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</si>
  <si>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</si>
  <si>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</si>
  <si>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</si>
  <si>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</si>
  <si>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</si>
  <si>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</si>
  <si>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</si>
  <si>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</si>
  <si>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</si>
  <si>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</si>
  <si>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</si>
  <si>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</si>
  <si>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</si>
  <si>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</si>
  <si>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</si>
  <si>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</si>
  <si>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</si>
  <si>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</si>
  <si>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</si>
  <si>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</si>
  <si>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</si>
  <si>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</si>
  <si>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</si>
  <si>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</si>
  <si>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</si>
  <si>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</si>
  <si>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</si>
  <si>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</si>
  <si>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</si>
  <si>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</si>
  <si>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</si>
  <si>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</si>
  <si>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</si>
  <si>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</si>
  <si>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</si>
  <si>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</si>
  <si>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</si>
  <si>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</si>
  <si>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</si>
  <si>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</si>
  <si>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</si>
  <si>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</si>
  <si>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</si>
  <si>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</si>
  <si>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</si>
  <si>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</si>
  <si>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</si>
  <si>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</si>
  <si>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</si>
  <si>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</si>
  <si>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</si>
  <si>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</si>
  <si>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</si>
  <si>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</si>
  <si>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</si>
  <si>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</si>
  <si>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</si>
  <si>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</si>
  <si>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</si>
  <si>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</si>
  <si>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</si>
  <si>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</si>
  <si>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</si>
  <si>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</si>
  <si>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</si>
  <si>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</si>
  <si>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</si>
  <si>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</si>
  <si>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</si>
  <si>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</si>
  <si>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</si>
  <si>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</si>
  <si>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</si>
  <si>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</si>
  <si>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</si>
  <si>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</si>
  <si>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</si>
  <si>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</si>
  <si>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</si>
  <si>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</si>
  <si>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</si>
  <si>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</si>
  <si>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</si>
  <si>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</si>
  <si>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</si>
  <si>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</si>
  <si>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</si>
  <si>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</si>
  <si>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</si>
  <si>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</si>
  <si>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</si>
  <si>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</si>
  <si>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</si>
  <si>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</si>
  <si>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</si>
  <si>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</si>
  <si>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</si>
  <si>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</si>
  <si>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</si>
  <si>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</si>
  <si>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</si>
  <si>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</si>
  <si>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</si>
  <si>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</si>
  <si>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</si>
  <si>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</si>
  <si>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</si>
  <si>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</si>
  <si>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</si>
  <si>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</si>
  <si>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</si>
  <si>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</si>
  <si>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</si>
  <si>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</si>
  <si>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</si>
  <si>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</si>
  <si>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</si>
  <si>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</si>
  <si>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</si>
  <si>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</si>
  <si>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</si>
  <si>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</si>
  <si>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</si>
  <si>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</si>
  <si>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</si>
  <si>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</si>
  <si>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</si>
  <si>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</si>
  <si>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</si>
  <si>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</si>
  <si>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</si>
  <si>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</si>
  <si>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</si>
  <si>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</si>
  <si>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</si>
  <si>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</si>
  <si>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</si>
  <si>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</si>
  <si>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</si>
  <si>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</si>
  <si>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</si>
  <si>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</si>
  <si>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</si>
  <si>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</si>
  <si>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</si>
  <si>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</si>
  <si>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</si>
  <si>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</si>
  <si>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</si>
  <si>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</si>
  <si>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</si>
  <si>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</si>
  <si>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</si>
  <si>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</si>
  <si>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</si>
  <si>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</si>
  <si>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</si>
  <si>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</si>
  <si>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</si>
  <si>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</si>
  <si>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</si>
  <si>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</si>
  <si>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</si>
  <si>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</si>
  <si>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</si>
  <si>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</si>
  <si>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</si>
  <si>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</si>
  <si>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</si>
  <si>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</si>
  <si>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</si>
  <si>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</si>
  <si>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</si>
  <si>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</si>
  <si>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</si>
  <si>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</si>
  <si>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</si>
  <si>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</si>
  <si>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</si>
  <si>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</si>
  <si>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</si>
  <si>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</si>
  <si>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</si>
  <si>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</si>
  <si>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</si>
  <si>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</si>
  <si>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</si>
  <si>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</si>
  <si>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</si>
  <si>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</si>
  <si>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</si>
  <si>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</si>
  <si>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</si>
  <si>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</si>
  <si>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</si>
  <si>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</si>
  <si>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</si>
  <si>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</si>
  <si>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</si>
  <si>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</si>
  <si>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</si>
  <si>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</si>
  <si>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</si>
  <si>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</si>
  <si>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</si>
  <si>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</si>
  <si>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</si>
  <si>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</si>
  <si>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</si>
  <si>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</si>
  <si>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</si>
  <si>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</si>
  <si>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</si>
  <si>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</si>
  <si>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</si>
  <si>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</si>
  <si>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</si>
  <si>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</si>
  <si>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</si>
  <si>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</si>
  <si>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</si>
  <si>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</si>
  <si>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</si>
  <si>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</si>
  <si>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</si>
  <si>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</si>
  <si>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</si>
  <si>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</si>
  <si>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</si>
  <si>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</si>
  <si>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</si>
  <si>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</si>
  <si>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</si>
  <si>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</si>
  <si>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</si>
  <si>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</si>
  <si>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</si>
  <si>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</si>
  <si>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</si>
  <si>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</si>
  <si>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</si>
  <si>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</si>
  <si>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</si>
  <si>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</si>
  <si>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</si>
  <si>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</si>
  <si>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</si>
  <si>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</si>
  <si>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</si>
  <si>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</si>
  <si>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</si>
  <si>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</si>
  <si>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</si>
  <si>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</si>
  <si>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</si>
  <si>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</si>
  <si>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</si>
  <si>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</si>
  <si>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</si>
  <si>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</si>
  <si>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</si>
  <si>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</si>
  <si>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</si>
  <si>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</si>
  <si>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</si>
  <si>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</si>
  <si>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</si>
  <si>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</si>
  <si>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</si>
  <si>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</si>
  <si>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</si>
  <si>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</si>
  <si>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</si>
  <si>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</si>
  <si>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</si>
  <si>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</si>
  <si>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</si>
  <si>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</si>
  <si>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</si>
  <si>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</si>
  <si>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</si>
  <si>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</si>
  <si>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</si>
  <si>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</si>
  <si>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</si>
  <si>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</si>
  <si>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</si>
  <si>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</si>
  <si>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</si>
  <si>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</si>
  <si>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</si>
  <si>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</si>
  <si>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</si>
  <si>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</si>
  <si>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</si>
  <si>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</si>
  <si>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</si>
  <si>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</si>
  <si>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</si>
  <si>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</si>
  <si>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</si>
  <si>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</si>
  <si>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</si>
  <si>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</si>
  <si>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</si>
  <si>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</si>
  <si>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</si>
  <si>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</si>
  <si>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</si>
  <si>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</si>
  <si>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</si>
  <si>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</si>
  <si>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</si>
  <si>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</si>
  <si>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</si>
  <si>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</si>
  <si>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</si>
  <si>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</si>
  <si>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</si>
  <si>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</si>
  <si>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</si>
  <si>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</si>
  <si>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</si>
  <si>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</si>
  <si>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</si>
  <si>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</si>
  <si>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</si>
  <si>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</si>
  <si>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</si>
  <si>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</si>
  <si>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</si>
  <si>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</si>
  <si>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</si>
  <si>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</si>
  <si>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</si>
  <si>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</si>
  <si>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</si>
  <si>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</si>
  <si>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</si>
  <si>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</si>
  <si>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</si>
  <si>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</si>
  <si>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</si>
  <si>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</si>
  <si>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</si>
  <si>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</si>
  <si>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</si>
  <si>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</si>
  <si>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</si>
  <si>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</si>
  <si>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</si>
  <si>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</si>
  <si>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</si>
  <si>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</si>
  <si>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</si>
  <si>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</si>
  <si>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</si>
  <si>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</si>
  <si>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</si>
  <si>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</si>
  <si>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</si>
  <si>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</si>
  <si>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</si>
  <si>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</si>
  <si>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</si>
  <si>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</si>
  <si>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</si>
  <si>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</si>
  <si>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</si>
  <si>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</si>
  <si>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</si>
  <si>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</si>
  <si>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</si>
  <si>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</si>
  <si>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</si>
  <si>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</si>
  <si>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</si>
  <si>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</si>
  <si>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</si>
  <si>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</si>
  <si>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</si>
  <si>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</si>
  <si>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</si>
  <si>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</si>
  <si>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</si>
  <si>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</si>
  <si>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</si>
  <si>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</si>
  <si>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</si>
  <si>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</si>
  <si>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</si>
  <si>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</si>
  <si>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</si>
  <si>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</si>
  <si>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</si>
  <si>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</si>
  <si>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</si>
  <si>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</si>
  <si>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</si>
  <si>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</si>
  <si>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</si>
  <si>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</si>
  <si>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</si>
  <si>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</si>
  <si>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</si>
  <si>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</si>
  <si>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</si>
  <si>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</si>
  <si>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</si>
  <si>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</si>
  <si>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</si>
  <si>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</si>
  <si>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</si>
  <si>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</si>
  <si>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</si>
  <si>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</si>
  <si>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</si>
  <si>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</si>
  <si>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</si>
  <si>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</si>
  <si>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</si>
  <si>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</si>
  <si>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</si>
  <si>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</si>
  <si>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</si>
  <si>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</si>
  <si>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</si>
  <si>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</si>
  <si>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</si>
  <si>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</si>
  <si>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</si>
  <si>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</si>
  <si>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</si>
  <si>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</si>
  <si>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</si>
  <si>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</si>
  <si>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</si>
  <si>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</si>
  <si>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</si>
  <si>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</si>
  <si>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</si>
  <si>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</si>
  <si>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</si>
  <si>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</si>
  <si>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</si>
  <si>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</si>
  <si>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</si>
  <si>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</si>
  <si>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</si>
  <si>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</si>
  <si>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</si>
  <si>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</si>
  <si>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</si>
  <si>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</si>
  <si>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</si>
  <si>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</si>
  <si>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</si>
  <si>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</si>
  <si>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</si>
  <si>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</si>
  <si>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</si>
  <si>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</si>
  <si>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</si>
  <si>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</si>
  <si>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</si>
  <si>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</si>
  <si>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</si>
  <si>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</si>
  <si>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</si>
  <si>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</si>
  <si>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</si>
  <si>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</si>
  <si>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</si>
  <si>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</si>
  <si>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</si>
  <si>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</si>
  <si>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</si>
  <si>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</si>
  <si>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</si>
  <si>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</si>
  <si>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</si>
  <si>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</si>
  <si>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</si>
  <si>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</si>
  <si>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</si>
  <si>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</si>
  <si>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</si>
  <si>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</si>
  <si>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</si>
  <si>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</si>
  <si>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</si>
  <si>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</si>
  <si>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</si>
  <si>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</si>
  <si>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</si>
  <si>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</si>
  <si>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</si>
  <si>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</si>
  <si>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</si>
  <si>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</si>
  <si>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</si>
  <si>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</si>
  <si>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</si>
  <si>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</si>
  <si>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</si>
  <si>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</si>
  <si>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</si>
  <si>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</si>
  <si>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</si>
  <si>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</si>
  <si>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</si>
  <si>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</si>
  <si>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</si>
  <si>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</si>
  <si>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</si>
  <si>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</si>
  <si>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</si>
  <si>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</si>
  <si>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</si>
  <si>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</si>
  <si>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</si>
  <si>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</si>
  <si>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</si>
  <si>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</si>
  <si>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</si>
  <si>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</si>
  <si>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</si>
  <si>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</si>
  <si>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</si>
  <si>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</si>
  <si>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</si>
  <si>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</si>
  <si>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</si>
  <si>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</si>
  <si>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</si>
  <si>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</si>
  <si>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</si>
  <si>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</si>
  <si>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</si>
  <si>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</si>
  <si>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</si>
  <si>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</si>
  <si>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</si>
  <si>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</si>
  <si>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</si>
  <si>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</si>
  <si>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</si>
  <si>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</si>
  <si>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</si>
  <si>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</si>
  <si>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</si>
  <si>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</si>
  <si>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</si>
  <si>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</si>
  <si>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</si>
  <si>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</si>
  <si>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</si>
  <si>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</si>
  <si>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</si>
  <si>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</si>
  <si>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</si>
  <si>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</si>
  <si>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</si>
  <si>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</si>
  <si>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</si>
  <si>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</si>
  <si>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</si>
  <si>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</si>
  <si>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</si>
  <si>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</si>
  <si>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</si>
  <si>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</si>
  <si>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</si>
  <si>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</si>
  <si>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</si>
  <si>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</si>
  <si>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</si>
  <si>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</si>
  <si>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</si>
  <si>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</si>
  <si>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</si>
  <si>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</si>
  <si>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</si>
  <si>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</si>
  <si>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</si>
  <si>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</si>
  <si>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</si>
  <si>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</si>
  <si>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</si>
  <si>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</si>
  <si>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</si>
  <si>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</si>
  <si>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</si>
  <si>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</si>
  <si>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</si>
  <si>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</si>
  <si>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</si>
  <si>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</si>
  <si>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</si>
  <si>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</si>
  <si>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</si>
  <si>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</si>
  <si>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</si>
  <si>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</si>
  <si>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</si>
  <si>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</si>
  <si>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</si>
  <si>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</si>
  <si>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</si>
  <si>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</si>
  <si>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</si>
  <si>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</si>
  <si>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</si>
  <si>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</si>
  <si>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</si>
  <si>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</si>
  <si>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</si>
  <si>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</si>
  <si>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</si>
  <si>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</si>
  <si>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</si>
  <si>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</si>
  <si>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</si>
  <si>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</si>
  <si>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</si>
  <si>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</si>
  <si>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</si>
  <si>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</si>
  <si>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</si>
  <si>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</si>
  <si>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</si>
  <si>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</si>
  <si>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</si>
  <si>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</si>
  <si>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</si>
  <si>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</si>
  <si>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</si>
  <si>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</si>
  <si>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</si>
  <si>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</si>
  <si>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</si>
  <si>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</si>
  <si>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</si>
  <si>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</si>
  <si>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</si>
  <si>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</si>
  <si>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</si>
  <si>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</si>
  <si>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</si>
  <si>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</si>
  <si>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</si>
  <si>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</si>
  <si>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</si>
  <si>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</si>
  <si>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</si>
  <si>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</si>
  <si>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</si>
  <si>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</si>
  <si>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</si>
  <si>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</si>
  <si>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</si>
  <si>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</si>
  <si>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</si>
  <si>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</si>
  <si>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</si>
  <si>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</si>
  <si>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</si>
  <si>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</si>
  <si>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</si>
  <si>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</si>
  <si>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</si>
  <si>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</si>
  <si>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</si>
  <si>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</si>
  <si>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</si>
  <si>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</si>
  <si>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</si>
  <si>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</si>
  <si>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</si>
  <si>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</si>
  <si>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</si>
  <si>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</si>
  <si>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</si>
  <si>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</si>
  <si>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</si>
  <si>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</si>
  <si>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</si>
  <si>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</si>
  <si>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</si>
  <si>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</si>
  <si>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</si>
  <si>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</si>
  <si>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</si>
  <si>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</si>
  <si>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</si>
  <si>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</si>
  <si>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</si>
  <si>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</si>
  <si>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</si>
  <si>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</si>
  <si>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</si>
  <si>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</si>
  <si>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</si>
  <si>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</si>
  <si>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</si>
  <si>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</si>
  <si>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</si>
  <si>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</si>
  <si>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</si>
  <si>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</si>
  <si>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</si>
  <si>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</si>
  <si>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</si>
  <si>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</si>
  <si>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</si>
  <si>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</si>
  <si>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</si>
  <si>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</si>
  <si>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</si>
  <si>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</si>
  <si>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</si>
  <si>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</si>
  <si>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</si>
  <si>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</si>
  <si>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</si>
  <si>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</si>
  <si>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</si>
  <si>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</si>
  <si>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</si>
  <si>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</si>
  <si>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</si>
  <si>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</si>
  <si>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</si>
  <si>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</si>
  <si>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</si>
  <si>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</si>
  <si>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</si>
  <si>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</si>
  <si>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</si>
  <si>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</si>
  <si>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</si>
  <si>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</si>
  <si>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</si>
  <si>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</si>
  <si>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</si>
  <si>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</si>
  <si>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</si>
  <si>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</si>
  <si>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</si>
  <si>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</si>
  <si>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</si>
  <si>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</si>
  <si>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</si>
  <si>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</si>
  <si>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</si>
  <si>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</si>
  <si>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</si>
  <si>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</si>
  <si>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</si>
  <si>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</si>
  <si>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</si>
  <si>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</si>
  <si>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</si>
  <si>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</si>
  <si>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</si>
  <si>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</si>
  <si>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</si>
  <si>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</si>
  <si>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</si>
  <si>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</si>
  <si>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</si>
  <si>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</si>
  <si>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</si>
  <si>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</si>
  <si>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</si>
  <si>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</si>
  <si>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</si>
  <si>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</si>
  <si>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</si>
  <si>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</si>
  <si>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</si>
  <si>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</si>
  <si>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</si>
  <si>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</si>
  <si>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</si>
  <si>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</si>
  <si>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</si>
  <si>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</si>
  <si>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</si>
  <si>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</si>
  <si>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</si>
  <si>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</si>
  <si>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</si>
  <si>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</si>
  <si>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</si>
  <si>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</si>
  <si>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</si>
  <si>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</si>
  <si>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</si>
  <si>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</si>
  <si>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</si>
  <si>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</si>
  <si>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</si>
  <si>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</si>
  <si>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</si>
  <si>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</si>
  <si>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</si>
  <si>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</si>
  <si>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</si>
  <si>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</si>
  <si>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</si>
  <si>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</si>
  <si>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</si>
  <si>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</si>
  <si>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</si>
  <si>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</si>
  <si>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</si>
  <si>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</si>
  <si>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</si>
  <si>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</si>
  <si>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</si>
  <si>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</si>
  <si>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</si>
  <si>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</si>
  <si>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</si>
  <si>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</si>
  <si>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</si>
  <si>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</si>
  <si>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</si>
  <si>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</si>
  <si>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</si>
  <si>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</si>
  <si>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</si>
  <si>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</si>
  <si>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</si>
  <si>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</si>
  <si>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</si>
  <si>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</si>
  <si>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</si>
  <si>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</si>
  <si>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</si>
  <si>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</si>
  <si>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</si>
  <si>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</si>
  <si>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</si>
  <si>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</si>
  <si>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</si>
  <si>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</si>
  <si>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</si>
  <si>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</si>
  <si>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</si>
  <si>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</si>
  <si>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</si>
  <si>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</si>
  <si>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</si>
  <si>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</si>
  <si>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</si>
  <si>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</si>
  <si>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</si>
  <si>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</si>
  <si>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</si>
  <si>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</si>
  <si>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</si>
  <si>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</si>
  <si>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</si>
  <si>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</si>
  <si>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</si>
  <si>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</si>
  <si>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</si>
  <si>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</si>
  <si>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</si>
  <si>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</si>
  <si>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</si>
  <si>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</si>
  <si>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</si>
  <si>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</si>
  <si>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</si>
  <si>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</si>
  <si>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</si>
  <si>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</si>
  <si>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</si>
  <si>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</si>
  <si>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</si>
  <si>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</si>
  <si>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</si>
  <si>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</si>
  <si>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</si>
  <si>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</si>
  <si>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</si>
  <si>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</si>
  <si>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</si>
  <si>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</si>
  <si>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</si>
  <si>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</si>
  <si>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</si>
  <si>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</si>
  <si>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</si>
  <si>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</si>
  <si>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</si>
  <si>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</si>
  <si>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</si>
  <si>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</si>
  <si>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</si>
  <si>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</si>
  <si>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</si>
  <si>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</si>
  <si>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</si>
  <si>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</si>
  <si>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</si>
  <si>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</si>
  <si>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</si>
  <si>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</si>
  <si>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</si>
  <si>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</si>
  <si>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</si>
  <si>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</si>
  <si>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</si>
  <si>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</si>
  <si>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</si>
  <si>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</si>
  <si>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</si>
  <si>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</si>
  <si>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</si>
  <si>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</si>
  <si>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</si>
  <si>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</si>
  <si>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</si>
  <si>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</si>
  <si>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</si>
  <si>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</si>
  <si>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</si>
  <si>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</si>
  <si>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</si>
  <si>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</si>
  <si>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</si>
  <si>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</si>
  <si>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</si>
  <si>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</si>
  <si>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</si>
  <si>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</si>
  <si>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</si>
  <si>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</si>
  <si>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</si>
  <si>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</si>
  <si>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</si>
  <si>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</si>
  <si>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</si>
  <si>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</si>
  <si>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</si>
  <si>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</si>
  <si>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</si>
  <si>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</si>
  <si>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</si>
  <si>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</si>
  <si>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</si>
  <si>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</si>
  <si>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</si>
  <si>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</si>
  <si>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</si>
  <si>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</si>
  <si>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</si>
  <si>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</si>
  <si>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</si>
  <si>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</si>
  <si>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</si>
  <si>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</si>
  <si>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</si>
  <si>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</si>
  <si>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</si>
  <si>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</si>
  <si>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</si>
  <si>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</si>
  <si>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</si>
  <si>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</si>
  <si>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</si>
  <si>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</si>
  <si>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</si>
  <si>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</si>
  <si>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</si>
  <si>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</si>
  <si>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</si>
  <si>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</si>
  <si>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</si>
  <si>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</si>
  <si>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</si>
  <si>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</si>
  <si>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</si>
  <si>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</si>
  <si>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</si>
  <si>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</si>
  <si>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</si>
  <si>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</si>
  <si>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</si>
  <si>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</si>
  <si>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</si>
  <si>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</si>
  <si>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</si>
  <si>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</si>
  <si>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</si>
  <si>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</si>
  <si>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</si>
  <si>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</si>
  <si>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</si>
  <si>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</si>
  <si>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</si>
  <si>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</si>
  <si>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</si>
  <si>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</si>
  <si>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</si>
  <si>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</si>
  <si>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</si>
  <si>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</si>
  <si>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</si>
  <si>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</si>
  <si>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</si>
  <si>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</si>
  <si>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</si>
  <si>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</si>
  <si>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</si>
  <si>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</si>
  <si>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</si>
  <si>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</si>
  <si>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</si>
  <si>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</si>
  <si>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</si>
  <si>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</si>
  <si>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</si>
  <si>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</si>
  <si>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</si>
  <si>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</si>
  <si>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</si>
  <si>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</si>
  <si>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</si>
  <si>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</si>
  <si>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</si>
  <si>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</si>
  <si>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</si>
  <si>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</si>
  <si>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</si>
  <si>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</si>
  <si>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</si>
  <si>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</si>
  <si>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</si>
  <si>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</si>
  <si>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</si>
  <si>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</si>
  <si>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</si>
  <si>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</si>
  <si>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</si>
  <si>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</si>
  <si>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</si>
  <si>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</si>
  <si>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</si>
  <si>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</si>
  <si>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</si>
  <si>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</si>
  <si>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</si>
  <si>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</si>
  <si>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</si>
  <si>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</si>
  <si>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</si>
  <si>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</si>
  <si>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</si>
  <si>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</si>
  <si>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</si>
  <si>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</si>
  <si>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</si>
  <si>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</si>
  <si>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</si>
  <si>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</si>
  <si>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</si>
  <si>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</si>
  <si>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</si>
  <si>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</si>
  <si>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</si>
  <si>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</si>
  <si>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</si>
  <si>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</si>
  <si>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</si>
  <si>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</si>
  <si>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</si>
  <si>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</si>
  <si>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</si>
  <si>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</si>
  <si>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</si>
  <si>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</si>
  <si>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</si>
  <si>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</si>
  <si>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</si>
  <si>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</si>
  <si>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</si>
  <si>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</si>
  <si>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</si>
  <si>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</si>
  <si>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</si>
  <si>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</si>
  <si>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</si>
  <si>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</si>
  <si>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</si>
  <si>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</si>
  <si>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</si>
  <si>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</si>
  <si>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</si>
  <si>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</si>
  <si>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</si>
  <si>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</si>
  <si>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</si>
  <si>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</si>
  <si>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</si>
  <si>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</si>
  <si>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</si>
  <si>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</si>
  <si>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</si>
  <si>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</si>
  <si>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</si>
  <si>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</si>
  <si>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</si>
  <si>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</si>
  <si>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</si>
  <si>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</si>
  <si>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</si>
  <si>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</si>
  <si>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</si>
  <si>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</si>
  <si>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</si>
  <si>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</si>
  <si>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</si>
  <si>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</si>
  <si>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</si>
  <si>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</si>
  <si>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</si>
  <si>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</si>
  <si>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</si>
  <si>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</si>
  <si>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</si>
  <si>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</si>
  <si>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</si>
  <si>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</si>
  <si>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</si>
  <si>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</si>
  <si>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</si>
  <si>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</si>
  <si>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</si>
  <si>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</si>
  <si>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</si>
  <si>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</si>
  <si>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</si>
  <si>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</si>
  <si>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</si>
  <si>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</si>
  <si>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</si>
  <si>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</si>
  <si>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</si>
  <si>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</si>
  <si>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</si>
  <si>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</si>
  <si>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</si>
  <si>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</si>
  <si>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</si>
  <si>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</si>
  <si>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</si>
  <si>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</si>
  <si>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</si>
  <si>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</si>
  <si>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</si>
  <si>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</si>
  <si>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</si>
  <si>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</si>
  <si>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</si>
  <si>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</si>
  <si>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</si>
  <si>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</si>
  <si>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</si>
  <si>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</si>
  <si>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</si>
  <si>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</si>
  <si>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</si>
  <si>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</si>
  <si>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</si>
  <si>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</si>
  <si>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</si>
  <si>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</si>
  <si>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</si>
  <si>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</si>
  <si>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</si>
  <si>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</si>
  <si>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</si>
  <si>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</si>
  <si>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</si>
  <si>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</si>
  <si>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</si>
  <si>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</si>
  <si>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</si>
  <si>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</si>
  <si>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</si>
  <si>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</si>
  <si>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</si>
  <si>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</si>
  <si>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</si>
  <si>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</si>
  <si>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</si>
  <si>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</si>
  <si>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</si>
  <si>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</si>
  <si>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</si>
  <si>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</si>
  <si>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</si>
  <si>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</si>
  <si>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</si>
  <si>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</si>
  <si>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</si>
  <si>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</si>
  <si>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</si>
  <si>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</si>
  <si>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</si>
  <si>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</si>
  <si>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</si>
  <si>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</si>
  <si>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</si>
  <si>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</si>
  <si>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</si>
  <si>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</si>
  <si>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</si>
  <si>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</si>
  <si>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</si>
  <si>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</si>
  <si>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</si>
  <si>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</si>
  <si>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</si>
  <si>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</si>
  <si>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</si>
  <si>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</si>
  <si>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</si>
  <si>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</si>
  <si>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</si>
  <si>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</si>
  <si>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</si>
  <si>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</si>
  <si>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</si>
  <si>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</si>
  <si>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</si>
  <si>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</si>
  <si>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</si>
  <si>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</si>
  <si>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</si>
  <si>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</si>
  <si>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</si>
  <si>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</si>
  <si>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</si>
  <si>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</si>
  <si>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</si>
  <si>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</si>
  <si>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</si>
  <si>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</si>
  <si>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</si>
  <si>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</si>
  <si>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</si>
  <si>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</si>
  <si>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</si>
  <si>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</si>
  <si>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</si>
  <si>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</si>
  <si>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</si>
  <si>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</si>
  <si>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</si>
  <si>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</si>
  <si>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</si>
  <si>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</si>
  <si>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</si>
  <si>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</si>
  <si>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</si>
  <si>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</si>
  <si>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</si>
  <si>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</si>
  <si>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</si>
  <si>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</si>
  <si>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</si>
  <si>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</si>
  <si>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</si>
  <si>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</si>
  <si>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</si>
  <si>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</si>
  <si>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</si>
  <si>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</si>
  <si>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</si>
  <si>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</si>
  <si>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</si>
  <si>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</si>
  <si>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</si>
  <si>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</si>
  <si>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</si>
  <si>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</si>
  <si>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</si>
  <si>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</si>
  <si>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</si>
  <si>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</si>
  <si>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</si>
  <si>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</si>
  <si>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</si>
  <si>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</si>
  <si>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</si>
  <si>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</si>
  <si>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</si>
  <si>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</si>
  <si>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</si>
  <si>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</si>
  <si>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</si>
  <si>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</si>
  <si>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</si>
  <si>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</si>
  <si>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</si>
  <si>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</si>
  <si>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</si>
  <si>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</si>
  <si>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</si>
  <si>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</si>
  <si>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</si>
  <si>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</si>
  <si>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</si>
  <si>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</si>
  <si>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</si>
  <si>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</si>
  <si>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</si>
  <si>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</si>
  <si>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</si>
  <si>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</si>
  <si>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</si>
  <si>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</si>
  <si>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</si>
  <si>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</si>
  <si>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</si>
  <si>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</si>
  <si>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</si>
  <si>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</si>
  <si>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</si>
  <si>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</si>
  <si>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</si>
  <si>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</si>
  <si>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</si>
  <si>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</si>
  <si>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</si>
  <si>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</si>
  <si>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</si>
  <si>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</si>
  <si>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</si>
  <si>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</si>
  <si>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</si>
  <si>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</si>
  <si>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</si>
  <si>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</si>
  <si>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</si>
  <si>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</si>
  <si>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</si>
  <si>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</si>
  <si>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</si>
  <si>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</si>
  <si>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</si>
  <si>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</si>
  <si>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</si>
  <si>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</si>
  <si>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</si>
  <si>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</si>
  <si>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</si>
  <si>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</si>
  <si>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</si>
  <si>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</si>
  <si>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</si>
  <si>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</si>
  <si>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</si>
  <si>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</si>
  <si>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</si>
  <si>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</si>
  <si>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</si>
  <si>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</si>
  <si>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</si>
  <si>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</si>
  <si>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</si>
  <si>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</si>
  <si>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</si>
  <si>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</si>
  <si>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</si>
  <si>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</si>
  <si>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</si>
  <si>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</si>
  <si>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</si>
  <si>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</si>
  <si>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</si>
  <si>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</si>
  <si>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</si>
  <si>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</si>
  <si>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</si>
  <si>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</si>
  <si>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</si>
  <si>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</si>
  <si>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</si>
  <si>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</si>
  <si>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</si>
  <si>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</si>
  <si>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</si>
  <si>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</si>
  <si>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</si>
  <si>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</si>
  <si>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</si>
  <si>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</si>
  <si>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</si>
  <si>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</si>
  <si>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</si>
  <si>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</si>
  <si>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</si>
  <si>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</si>
  <si>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</si>
  <si>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</si>
  <si>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</si>
  <si>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</si>
  <si>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</si>
  <si>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</si>
  <si>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</si>
  <si>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</si>
  <si>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</si>
  <si>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</si>
  <si>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</si>
  <si>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</si>
  <si>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</si>
  <si>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</si>
  <si>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</si>
  <si>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</si>
  <si>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</si>
  <si>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</si>
  <si>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</si>
  <si>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</si>
  <si>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</si>
  <si>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</si>
  <si>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</si>
  <si>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</si>
  <si>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</si>
  <si>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</si>
  <si>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</si>
  <si>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</si>
  <si>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</si>
  <si>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</si>
  <si>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</si>
  <si>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</si>
  <si>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</si>
  <si>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</si>
  <si>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</si>
  <si>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</si>
  <si>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</si>
  <si>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</si>
  <si>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</si>
  <si>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</si>
  <si>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</si>
  <si>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</si>
  <si>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</si>
  <si>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</si>
  <si>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</si>
  <si>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</si>
  <si>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</si>
  <si>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</si>
  <si>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</si>
  <si>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</si>
  <si>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</si>
  <si>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</si>
  <si>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</si>
  <si>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</si>
  <si>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</si>
  <si>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</si>
  <si>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</si>
  <si>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</si>
  <si>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</si>
  <si>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</si>
  <si>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</si>
  <si>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</si>
  <si>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</si>
  <si>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</si>
  <si>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</si>
  <si>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</si>
  <si>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</si>
  <si>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</si>
  <si>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</si>
  <si>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</si>
  <si>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</si>
  <si>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</si>
  <si>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</si>
  <si>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</si>
  <si>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</si>
  <si>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</si>
  <si>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</si>
  <si>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</si>
  <si>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</si>
  <si>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</si>
  <si>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</si>
  <si>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</si>
  <si>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</si>
  <si>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</si>
  <si>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</si>
  <si>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</si>
  <si>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</si>
  <si>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</si>
  <si>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</si>
  <si>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</si>
  <si>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</si>
  <si>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</si>
  <si>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</si>
  <si>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</si>
  <si>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</si>
  <si>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</si>
  <si>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</si>
  <si>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</si>
  <si>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</si>
  <si>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</si>
  <si>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</si>
  <si>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</si>
  <si>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</si>
  <si>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</si>
  <si>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</si>
  <si>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</si>
  <si>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</si>
  <si>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</si>
  <si>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</si>
  <si>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</si>
  <si>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</si>
  <si>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</si>
  <si>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</si>
  <si>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</si>
  <si>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</si>
  <si>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</si>
  <si>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</si>
  <si>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</si>
  <si>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</si>
  <si>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</si>
  <si>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</si>
  <si>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</si>
  <si>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</si>
  <si>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</si>
  <si>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</si>
  <si>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</si>
  <si>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</si>
  <si>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</si>
  <si>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</si>
  <si>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</si>
  <si>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</si>
  <si>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</si>
  <si>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</si>
  <si>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</si>
  <si>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</si>
  <si>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</si>
  <si>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</si>
  <si>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</si>
  <si>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</si>
  <si>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</si>
  <si>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</si>
  <si>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</si>
  <si>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</si>
  <si>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</si>
  <si>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</si>
  <si>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</si>
  <si>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</si>
  <si>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</si>
  <si>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</si>
  <si>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</si>
  <si>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</si>
  <si>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</si>
  <si>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</si>
  <si>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</si>
  <si>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</si>
  <si>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</si>
  <si>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</si>
  <si>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</si>
  <si>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</si>
  <si>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</si>
  <si>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</si>
  <si>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</si>
  <si>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</si>
  <si>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</si>
  <si>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</si>
  <si>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</si>
  <si>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</si>
  <si>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</si>
  <si>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</si>
  <si>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</si>
  <si>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</si>
  <si>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</si>
  <si>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</si>
  <si>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</si>
  <si>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</si>
  <si>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</si>
  <si>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</si>
  <si>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</si>
  <si>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</si>
  <si>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</si>
  <si>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</si>
  <si>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</si>
  <si>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</si>
  <si>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</si>
  <si>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</si>
  <si>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</si>
  <si>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</si>
  <si>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</si>
  <si>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</si>
  <si>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</si>
  <si>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</si>
  <si>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</si>
  <si>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</si>
  <si>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</si>
  <si>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</si>
  <si>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</si>
  <si>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</si>
  <si>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</si>
  <si>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</si>
  <si>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</si>
  <si>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</si>
  <si>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</si>
  <si>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</si>
  <si>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</si>
  <si>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</si>
  <si>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</si>
  <si>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</si>
  <si>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</si>
  <si>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</si>
  <si>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</si>
  <si>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</si>
  <si>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</si>
  <si>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</si>
  <si>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</si>
  <si>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</si>
  <si>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</si>
  <si>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</si>
  <si>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</si>
  <si>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</si>
  <si>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</si>
  <si>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</si>
  <si>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</si>
  <si>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</si>
  <si>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</si>
  <si>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</si>
  <si>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</si>
  <si>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</si>
  <si>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</si>
  <si>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</si>
  <si>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</si>
  <si>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</si>
  <si>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</si>
  <si>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</si>
  <si>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</si>
  <si>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</si>
  <si>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</si>
  <si>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</si>
  <si>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</si>
  <si>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</si>
  <si>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</si>
  <si>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</si>
  <si>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</si>
  <si>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</si>
  <si>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</si>
  <si>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</si>
  <si>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</si>
  <si>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</si>
  <si>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</si>
  <si>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</si>
  <si>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</si>
  <si>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</si>
  <si>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</si>
  <si>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</si>
  <si>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</si>
  <si>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</si>
  <si>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</si>
  <si>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</si>
  <si>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</si>
  <si>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</si>
  <si>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</si>
  <si>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</si>
  <si>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</si>
  <si>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</si>
  <si>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</si>
  <si>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</si>
  <si>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</si>
  <si>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</si>
  <si>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</si>
  <si>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</si>
  <si>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</si>
  <si>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</si>
  <si>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</si>
  <si>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</si>
  <si>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</si>
  <si>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</si>
  <si>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</si>
  <si>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</si>
  <si>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</si>
  <si>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</si>
  <si>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</si>
  <si>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</si>
  <si>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</si>
  <si>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</si>
  <si>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</si>
  <si>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</si>
  <si>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</si>
  <si>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</si>
  <si>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</si>
  <si>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</si>
  <si>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</si>
  <si>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</si>
  <si>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</si>
  <si>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</si>
  <si>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</si>
  <si>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</si>
  <si>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</si>
  <si>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</si>
  <si>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</si>
  <si>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</si>
  <si>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</si>
  <si>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</si>
  <si>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</si>
  <si>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</si>
  <si>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</si>
  <si>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</si>
  <si>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</si>
  <si>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</si>
  <si>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</si>
  <si>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</si>
  <si>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</si>
  <si>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</si>
  <si>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</si>
  <si>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</si>
  <si>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</si>
  <si>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</si>
  <si>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</si>
  <si>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</si>
  <si>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</si>
  <si>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</si>
  <si>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</si>
  <si>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</si>
  <si>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</si>
  <si>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</si>
  <si>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</si>
  <si>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</si>
  <si>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</si>
  <si>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</si>
  <si>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</si>
  <si>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</si>
  <si>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</si>
  <si>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</si>
  <si>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</si>
  <si>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</si>
  <si>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</si>
  <si>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</si>
  <si>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</si>
  <si>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</si>
  <si>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</si>
  <si>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</si>
  <si>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</si>
  <si>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</si>
  <si>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</si>
  <si>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</si>
  <si>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</si>
  <si>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</si>
  <si>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</si>
  <si>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</si>
  <si>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</si>
  <si>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</si>
  <si>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</si>
  <si>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</si>
  <si>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</si>
  <si>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</si>
  <si>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</si>
  <si>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</si>
  <si>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</si>
  <si>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</si>
  <si>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</si>
  <si>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</si>
  <si>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</si>
  <si>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</si>
  <si>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</si>
  <si>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</si>
  <si>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</si>
  <si>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</si>
  <si>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</si>
  <si>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</si>
  <si>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</si>
  <si>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</si>
  <si>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</si>
  <si>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</si>
  <si>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</si>
  <si>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</si>
  <si>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</si>
  <si>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</si>
  <si>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</si>
  <si>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</si>
  <si>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</si>
  <si>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</si>
  <si>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</si>
  <si>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</si>
  <si>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</si>
  <si>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</si>
  <si>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</si>
  <si>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</si>
  <si>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</si>
  <si>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</si>
  <si>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</si>
  <si>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</si>
  <si>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</si>
  <si>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</si>
  <si>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</si>
  <si>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</si>
  <si>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</si>
  <si>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</si>
  <si>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</si>
  <si>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</si>
  <si>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</si>
  <si>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</si>
  <si>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</si>
  <si>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</si>
  <si>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</si>
  <si>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</si>
  <si>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</si>
  <si>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</si>
  <si>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</si>
  <si>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</si>
  <si>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</si>
  <si>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</si>
  <si>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</si>
  <si>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</si>
  <si>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</si>
  <si>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</si>
  <si>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</si>
  <si>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</si>
  <si>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</si>
  <si>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</si>
  <si>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</si>
  <si>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</si>
  <si>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</si>
  <si>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</si>
  <si>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</si>
  <si>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</si>
  <si>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</si>
  <si>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</si>
  <si>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</si>
  <si>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</si>
  <si>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</si>
  <si>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</si>
  <si>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</si>
  <si>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</si>
  <si>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</si>
  <si>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</si>
  <si>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</si>
  <si>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</si>
  <si>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</si>
  <si>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</si>
  <si>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</si>
  <si>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</si>
  <si>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</si>
  <si>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</si>
  <si>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</si>
  <si>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</si>
  <si>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</si>
  <si>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</si>
  <si>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</si>
  <si>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</si>
  <si>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</si>
  <si>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</si>
  <si>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</si>
  <si>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</si>
  <si>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</si>
  <si>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</si>
  <si>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</si>
  <si>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</si>
  <si>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</si>
  <si>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</si>
  <si>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</si>
  <si>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</si>
  <si>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</si>
  <si>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</si>
  <si>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</si>
  <si>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</si>
  <si>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</si>
  <si>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</si>
  <si>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</si>
  <si>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</si>
  <si>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</si>
  <si>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</si>
  <si>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</si>
  <si>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</si>
  <si>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</si>
  <si>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</si>
  <si>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</si>
  <si>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</si>
  <si>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</si>
  <si>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</si>
  <si>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</si>
  <si>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</si>
  <si>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</si>
  <si>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</si>
  <si>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</si>
  <si>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</si>
  <si>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</si>
  <si>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</si>
  <si>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</si>
  <si>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</si>
  <si>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</si>
  <si>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</si>
  <si>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</si>
  <si>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</si>
  <si>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</si>
  <si>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</si>
  <si>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</si>
  <si>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</si>
  <si>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</si>
  <si>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</si>
  <si>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</si>
  <si>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</si>
  <si>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</si>
  <si>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</si>
  <si>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</si>
  <si>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</si>
  <si>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</si>
  <si>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</si>
  <si>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</si>
  <si>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</si>
  <si>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</si>
  <si>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</si>
  <si>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</si>
  <si>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</si>
  <si>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</si>
  <si>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</si>
  <si>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</si>
  <si>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</si>
  <si>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</si>
  <si>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</si>
  <si>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</si>
  <si>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</si>
  <si>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</si>
  <si>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</si>
  <si>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</si>
  <si>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</si>
  <si>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</si>
  <si>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</si>
  <si>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</si>
  <si>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</si>
  <si>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</si>
  <si>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</si>
  <si>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</si>
  <si>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</si>
  <si>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</si>
  <si>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</si>
  <si>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</si>
  <si>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</si>
  <si>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</si>
  <si>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</si>
  <si>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</si>
  <si>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</si>
  <si>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</si>
  <si>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</si>
  <si>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</si>
  <si>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</si>
  <si>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</si>
  <si>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</si>
  <si>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</si>
  <si>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</si>
  <si>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</si>
  <si>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</si>
  <si>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</si>
  <si>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</si>
  <si>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</si>
  <si>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</si>
  <si>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</si>
  <si>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</si>
  <si>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</si>
  <si>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</si>
  <si>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</si>
  <si>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</si>
  <si>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</si>
  <si>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</si>
  <si>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</si>
  <si>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</si>
  <si>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</si>
  <si>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</si>
  <si>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</si>
  <si>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</si>
  <si>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</si>
  <si>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</si>
  <si>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</si>
  <si>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</si>
  <si>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</si>
  <si>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</si>
  <si>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</si>
  <si>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</si>
  <si>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</si>
  <si>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</si>
  <si>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</si>
  <si>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</si>
  <si>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</si>
  <si>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</si>
  <si>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</si>
  <si>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</si>
  <si>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</si>
  <si>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</si>
  <si>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</si>
  <si>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</si>
  <si>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</si>
  <si>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</si>
  <si>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</si>
  <si>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</si>
  <si>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</si>
  <si>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</si>
  <si>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</si>
  <si>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</si>
  <si>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</si>
  <si>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</si>
  <si>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</si>
  <si>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</si>
  <si>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</si>
  <si>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</si>
  <si>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</si>
  <si>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</si>
  <si>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</si>
  <si>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</si>
  <si>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</si>
  <si>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</si>
  <si>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</si>
  <si>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</si>
  <si>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</si>
  <si>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</si>
  <si>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</si>
  <si>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</si>
  <si>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</si>
  <si>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</si>
  <si>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</si>
  <si>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</si>
  <si>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</si>
  <si>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</si>
  <si>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</si>
  <si>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</si>
  <si>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</si>
  <si>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</si>
  <si>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</si>
  <si>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</si>
  <si>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</si>
  <si>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</si>
  <si>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</si>
  <si>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</si>
  <si>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</si>
  <si>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</si>
  <si>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</si>
  <si>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</si>
  <si>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</si>
  <si>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</si>
  <si>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</si>
  <si>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</si>
  <si>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</si>
  <si>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</si>
  <si>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</si>
  <si>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</si>
  <si>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</si>
  <si>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</si>
  <si>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</si>
  <si>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</si>
  <si>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</si>
  <si>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</si>
  <si>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</si>
  <si>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</si>
  <si>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</si>
  <si>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</si>
  <si>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</si>
  <si>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</si>
  <si>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</si>
  <si>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</si>
  <si>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</si>
  <si>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</si>
  <si>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</si>
  <si>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</si>
  <si>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</si>
  <si>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</si>
  <si>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</si>
  <si>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</si>
  <si>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</si>
  <si>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</si>
  <si>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</si>
  <si>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</si>
  <si>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</si>
  <si>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</si>
  <si>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</si>
  <si>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</si>
  <si>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</si>
  <si>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</si>
  <si>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</si>
  <si>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</si>
  <si>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</si>
  <si>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</si>
  <si>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</si>
  <si>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</si>
  <si>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</si>
  <si>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</si>
  <si>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</si>
  <si>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</si>
  <si>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</si>
  <si>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</si>
  <si>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</si>
  <si>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</si>
  <si>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</si>
  <si>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</si>
  <si>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</si>
  <si>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</si>
  <si>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</si>
  <si>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</si>
  <si>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</si>
  <si>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</si>
  <si>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</si>
  <si>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</si>
  <si>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</si>
  <si>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</si>
  <si>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</si>
  <si>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</si>
  <si>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</si>
  <si>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</si>
  <si>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</si>
  <si>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</si>
  <si>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</si>
  <si>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</si>
  <si>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</si>
  <si>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</si>
  <si>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</si>
  <si>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</si>
  <si>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</si>
  <si>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</si>
  <si>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</si>
  <si>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</si>
  <si>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</si>
  <si>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</si>
  <si>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</si>
  <si>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</si>
  <si>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</si>
  <si>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</si>
  <si>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</si>
  <si>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</si>
  <si>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</si>
  <si>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</si>
  <si>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</si>
  <si>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</si>
  <si>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</si>
  <si>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</si>
  <si>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</si>
  <si>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</si>
  <si>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</si>
  <si>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</si>
  <si>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</si>
  <si>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</si>
  <si>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</si>
  <si>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</si>
  <si>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</si>
  <si>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</si>
  <si>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</si>
  <si>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</si>
  <si>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</si>
  <si>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</si>
  <si>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</si>
  <si>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</si>
  <si>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</si>
  <si>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</si>
  <si>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</si>
  <si>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</si>
  <si>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</si>
  <si>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</si>
  <si>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</si>
  <si>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</si>
  <si>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</si>
  <si>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</si>
  <si>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</si>
  <si>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</si>
  <si>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</si>
  <si>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</si>
  <si>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</si>
  <si>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</si>
  <si>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</si>
  <si>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</si>
  <si>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</si>
  <si>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</si>
  <si>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</si>
  <si>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</si>
  <si>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</si>
  <si>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</si>
  <si>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</si>
  <si>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</si>
  <si>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</si>
  <si>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</si>
  <si>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</si>
  <si>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</si>
  <si>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</si>
  <si>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</si>
  <si>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</si>
  <si>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</si>
  <si>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</si>
  <si>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</si>
  <si>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</si>
  <si>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</si>
  <si>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</si>
  <si>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</si>
  <si>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</si>
  <si>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</si>
  <si>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</si>
  <si>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</si>
  <si>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</si>
  <si>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</si>
  <si>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</si>
  <si>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</si>
  <si>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</si>
  <si>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</si>
  <si>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</si>
  <si>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</si>
  <si>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</si>
  <si>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</si>
  <si>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</si>
  <si>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</si>
  <si>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</si>
  <si>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</si>
  <si>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</si>
  <si>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</si>
  <si>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</si>
  <si>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</si>
  <si>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</si>
  <si>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</si>
  <si>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</si>
  <si>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</si>
  <si>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</si>
  <si>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</si>
  <si>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</si>
  <si>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</si>
  <si>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</si>
  <si>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</si>
  <si>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</si>
  <si>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</si>
  <si>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</si>
  <si>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</si>
  <si>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</si>
  <si>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</si>
  <si>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</si>
  <si>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</si>
  <si>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</si>
  <si>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</si>
  <si>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</si>
  <si>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</si>
  <si>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</si>
  <si>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</si>
  <si>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</si>
  <si>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</si>
  <si>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</si>
  <si>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</si>
  <si>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</si>
  <si>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</si>
  <si>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</si>
  <si>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</si>
  <si>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</si>
  <si>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</si>
  <si>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</si>
  <si>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</si>
  <si>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</si>
  <si>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</si>
  <si>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</si>
  <si>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</si>
  <si>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</si>
  <si>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</si>
  <si>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</si>
  <si>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</si>
  <si>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</si>
  <si>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</si>
  <si>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</si>
  <si>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</si>
  <si>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</si>
  <si>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</si>
  <si>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</si>
  <si>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</si>
  <si>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</si>
  <si>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</si>
  <si>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</si>
  <si>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</si>
  <si>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</si>
  <si>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</si>
  <si>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</si>
  <si>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</si>
  <si>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</si>
  <si>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</si>
  <si>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</si>
  <si>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</si>
  <si>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</si>
  <si>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</si>
  <si>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</si>
  <si>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</si>
  <si>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</si>
  <si>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</si>
  <si>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</si>
  <si>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</si>
  <si>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</si>
  <si>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</si>
  <si>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</si>
  <si>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</si>
  <si>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</si>
  <si>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</si>
  <si>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</si>
  <si>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</si>
  <si>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</si>
  <si>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</si>
  <si>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</si>
  <si>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</si>
  <si>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</si>
  <si>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</si>
  <si>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</si>
  <si>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</si>
  <si>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</si>
  <si>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</si>
  <si>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</si>
  <si>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</si>
  <si>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</si>
  <si>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</si>
  <si>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</si>
  <si>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</si>
  <si>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</si>
  <si>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</si>
  <si>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</si>
  <si>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</si>
  <si>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</si>
  <si>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</si>
  <si>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</si>
  <si>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</si>
  <si>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</si>
  <si>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</si>
  <si>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</si>
  <si>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</si>
  <si>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</si>
  <si>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</si>
  <si>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</si>
  <si>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</si>
  <si>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</si>
  <si>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</si>
  <si>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</si>
  <si>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</si>
  <si>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</si>
  <si>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</si>
  <si>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</si>
  <si>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</si>
  <si>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</si>
  <si>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</si>
  <si>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</si>
  <si>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</si>
  <si>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</si>
  <si>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</si>
  <si>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</si>
  <si>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</si>
  <si>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</si>
  <si>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</si>
  <si>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</si>
  <si>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</si>
  <si>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</si>
  <si>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</si>
  <si>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</si>
  <si>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</si>
  <si>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</si>
  <si>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</si>
  <si>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</si>
  <si>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</si>
  <si>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</si>
  <si>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</si>
  <si>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</si>
  <si>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</si>
  <si>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</si>
  <si>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</si>
  <si>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</si>
  <si>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</si>
  <si>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</si>
  <si>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</si>
  <si>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</si>
  <si>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</si>
  <si>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</si>
  <si>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</si>
  <si>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</si>
  <si>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</si>
  <si>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</si>
  <si>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</si>
  <si>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</si>
  <si>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</si>
  <si>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</si>
  <si>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</si>
  <si>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</si>
  <si>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</si>
  <si>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</si>
  <si>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</si>
  <si>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</si>
  <si>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</si>
  <si>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</si>
  <si>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</si>
  <si>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</si>
  <si>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</si>
  <si>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</si>
  <si>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</si>
  <si>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</si>
  <si>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</si>
  <si>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</si>
  <si>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</si>
  <si>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</si>
  <si>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</si>
  <si>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</si>
  <si>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</si>
  <si>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</si>
  <si>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</si>
  <si>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</si>
  <si>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</si>
  <si>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</si>
  <si>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</si>
  <si>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</si>
  <si>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</si>
  <si>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</si>
  <si>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</si>
  <si>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</si>
  <si>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</si>
  <si>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</si>
  <si>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</si>
  <si>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</si>
  <si>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</si>
  <si>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</si>
  <si>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</si>
  <si>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</si>
  <si>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</si>
  <si>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</si>
  <si>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</si>
  <si>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</si>
  <si>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</si>
  <si>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</si>
  <si>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</si>
  <si>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</si>
  <si>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</si>
  <si>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</si>
  <si>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</si>
  <si>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</si>
  <si>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</si>
  <si>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</si>
  <si>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</si>
  <si>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</si>
  <si>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</si>
  <si>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</si>
  <si>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</si>
  <si>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</si>
  <si>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</si>
  <si>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</si>
  <si>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</si>
  <si>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</si>
  <si>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</si>
  <si>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</si>
  <si>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</si>
  <si>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</si>
  <si>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</si>
  <si>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</si>
  <si>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</si>
  <si>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</si>
  <si>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</si>
  <si>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</si>
  <si>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</si>
  <si>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</si>
  <si>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</si>
  <si>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</si>
  <si>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</si>
  <si>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</si>
  <si>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</si>
  <si>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</si>
  <si>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</si>
  <si>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</si>
  <si>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</si>
  <si>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</si>
  <si>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</si>
  <si>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</si>
  <si>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</si>
  <si>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</si>
  <si>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</si>
  <si>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</si>
  <si>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</si>
  <si>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</si>
  <si>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</si>
  <si>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</si>
  <si>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</si>
  <si>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</si>
  <si>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</si>
  <si>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</si>
  <si>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</si>
  <si>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</si>
  <si>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</si>
  <si>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</si>
  <si>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</si>
  <si>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</si>
  <si>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</si>
  <si>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</si>
  <si>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</si>
  <si>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</si>
  <si>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</si>
  <si>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</si>
  <si>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</si>
  <si>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</si>
  <si>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</si>
  <si>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</si>
  <si>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</si>
  <si>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</si>
  <si>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</si>
  <si>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</si>
  <si>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</si>
  <si>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</si>
  <si>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</si>
  <si>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</si>
  <si>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</si>
  <si>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</si>
  <si>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</si>
  <si>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</si>
  <si>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</si>
  <si>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</si>
  <si>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</si>
  <si>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</si>
  <si>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</si>
  <si>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</si>
  <si>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</si>
  <si>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</si>
  <si>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</si>
  <si>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</si>
  <si>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</si>
  <si>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</si>
  <si>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</si>
  <si>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</si>
  <si>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</si>
  <si>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</si>
  <si>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</si>
  <si>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</si>
  <si>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</si>
  <si>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</si>
  <si>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</si>
  <si>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</si>
  <si>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</si>
  <si>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</si>
  <si>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</si>
  <si>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</si>
  <si>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</si>
  <si>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</si>
  <si>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</si>
  <si>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</si>
  <si>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</si>
  <si>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</si>
  <si>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</si>
  <si>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</si>
  <si>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</si>
  <si>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</si>
  <si>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</si>
  <si>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</si>
  <si>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</si>
  <si>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</si>
  <si>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</si>
  <si>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</si>
  <si>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</si>
  <si>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</si>
  <si>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</si>
  <si>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</si>
  <si>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</si>
  <si>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</si>
  <si>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</si>
  <si>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</si>
  <si>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</si>
  <si>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</si>
  <si>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</si>
  <si>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</si>
  <si>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</si>
  <si>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</si>
  <si>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</si>
  <si>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</si>
  <si>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</si>
  <si>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</si>
  <si>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</si>
  <si>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</si>
  <si>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</si>
  <si>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</si>
  <si>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</si>
  <si>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</si>
  <si>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</si>
  <si>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</si>
  <si>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</si>
  <si>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</si>
  <si>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</si>
  <si>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</si>
  <si>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</si>
  <si>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</si>
  <si>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</si>
  <si>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</si>
  <si>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</si>
  <si>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</si>
  <si>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</si>
  <si>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</si>
  <si>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</si>
  <si>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</si>
  <si>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</si>
  <si>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</si>
  <si>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</si>
  <si>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</si>
  <si>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</si>
  <si>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</si>
  <si>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</si>
  <si>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</si>
  <si>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</si>
  <si>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</si>
  <si>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</si>
  <si>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</si>
  <si>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</si>
  <si>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</si>
  <si>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</si>
  <si>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</si>
  <si>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</si>
  <si>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</si>
  <si>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</si>
  <si>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</si>
  <si>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</si>
  <si>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</si>
  <si>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</si>
  <si>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</si>
  <si>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</si>
  <si>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</si>
  <si>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</si>
  <si>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</si>
  <si>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</si>
  <si>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</si>
  <si>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</si>
  <si>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</si>
  <si>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</si>
  <si>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</si>
  <si>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</si>
  <si>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</si>
  <si>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</si>
  <si>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</si>
  <si>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</si>
  <si>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</si>
  <si>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</si>
  <si>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</si>
  <si>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</si>
  <si>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</si>
  <si>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</si>
  <si>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</si>
  <si>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</si>
  <si>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</si>
  <si>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</si>
  <si>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</si>
  <si>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</si>
  <si>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</si>
  <si>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</si>
  <si>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</si>
  <si>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</si>
  <si>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</si>
  <si>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</si>
  <si>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</si>
  <si>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</si>
  <si>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</si>
  <si>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</si>
  <si>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</si>
  <si>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</si>
  <si>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</si>
  <si>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</si>
  <si>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</si>
  <si>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</si>
  <si>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</si>
  <si>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</si>
  <si>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</si>
  <si>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</si>
  <si>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</si>
  <si>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</si>
  <si>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</si>
  <si>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</si>
  <si>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</si>
  <si>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</si>
  <si>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</si>
  <si>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</si>
  <si>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</si>
  <si>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</si>
  <si>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</si>
  <si>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</si>
  <si>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</si>
  <si>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</si>
  <si>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</si>
  <si>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</si>
  <si>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</si>
  <si>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</si>
  <si>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</si>
  <si>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</si>
  <si>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</si>
  <si>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</si>
  <si>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</si>
  <si>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</si>
  <si>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</si>
  <si>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</si>
  <si>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</si>
  <si>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</si>
  <si>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</si>
  <si>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</si>
  <si>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</si>
  <si>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</si>
  <si>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</si>
  <si>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</si>
  <si>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</si>
  <si>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</si>
  <si>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</si>
  <si>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</si>
  <si>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</si>
  <si>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</si>
  <si>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</si>
  <si>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</si>
  <si>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</si>
  <si>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</si>
  <si>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</si>
  <si>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</si>
  <si>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</si>
  <si>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</si>
  <si>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</si>
  <si>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</si>
  <si>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</si>
  <si>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</si>
  <si>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</si>
  <si>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</si>
  <si>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</si>
  <si>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</si>
  <si>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</si>
  <si>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</si>
  <si>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</si>
  <si>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</si>
  <si>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</si>
  <si>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</si>
  <si>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</si>
  <si>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</si>
  <si>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</si>
  <si>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</si>
  <si>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</si>
  <si>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</si>
  <si>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</si>
  <si>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</si>
  <si>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</si>
  <si>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</si>
  <si>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</si>
  <si>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</si>
  <si>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</si>
  <si>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</si>
  <si>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</si>
  <si>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</si>
  <si>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</si>
  <si>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</si>
  <si>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</si>
  <si>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</si>
  <si>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</si>
  <si>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</si>
  <si>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</si>
  <si>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</si>
  <si>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</si>
  <si>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</si>
  <si>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</si>
  <si>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</si>
  <si>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</si>
  <si>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</si>
  <si>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</si>
  <si>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</si>
  <si>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</si>
  <si>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</si>
  <si>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</si>
  <si>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</si>
  <si>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</si>
  <si>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</si>
  <si>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</si>
  <si>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</si>
  <si>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</si>
  <si>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</si>
  <si>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</si>
  <si>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</si>
  <si>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</si>
  <si>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</si>
  <si>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</si>
  <si>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</si>
  <si>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</si>
  <si>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</si>
  <si>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</si>
  <si>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</si>
  <si>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</si>
  <si>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</si>
  <si>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</si>
  <si>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</si>
  <si>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</si>
  <si>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</si>
  <si>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</si>
  <si>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</si>
  <si>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</si>
  <si>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</si>
  <si>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</si>
  <si>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</si>
  <si>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</si>
  <si>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</si>
  <si>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</si>
  <si>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</si>
  <si>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</si>
  <si>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</si>
  <si>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</si>
  <si>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</si>
  <si>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</si>
  <si>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</si>
  <si>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</si>
  <si>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</si>
  <si>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</si>
  <si>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</si>
  <si>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</si>
  <si>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</si>
  <si>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</si>
  <si>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</si>
  <si>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</si>
  <si>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</si>
  <si>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</si>
  <si>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</si>
  <si>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</si>
  <si>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</si>
  <si>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</si>
  <si>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</si>
  <si>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</si>
  <si>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</si>
  <si>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</si>
  <si>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</si>
  <si>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</si>
  <si>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</si>
  <si>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</si>
  <si>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</si>
  <si>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</si>
  <si>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</si>
  <si>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</si>
  <si>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</si>
  <si>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</si>
  <si>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</si>
  <si>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</si>
  <si>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</si>
  <si>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</si>
  <si>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</si>
  <si>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</si>
  <si>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</si>
  <si>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</si>
  <si>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</si>
  <si>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</si>
  <si>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</si>
  <si>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</si>
  <si>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</si>
  <si>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</si>
  <si>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</si>
  <si>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</si>
  <si>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</si>
  <si>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</si>
  <si>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</si>
  <si>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</si>
  <si>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</si>
  <si>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</si>
  <si>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</si>
  <si>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</si>
  <si>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</si>
  <si>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</si>
  <si>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</si>
  <si>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</si>
  <si>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</si>
  <si>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</si>
  <si>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</si>
  <si>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</si>
  <si>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</si>
  <si>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</si>
  <si>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</si>
  <si>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</si>
  <si>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</si>
  <si>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</si>
  <si>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</si>
  <si>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</si>
  <si>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</si>
  <si>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</si>
  <si>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</si>
  <si>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</si>
  <si>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</si>
  <si>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</si>
  <si>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</si>
  <si>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</si>
  <si>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</si>
  <si>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</si>
  <si>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</si>
  <si>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</si>
  <si>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</si>
  <si>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</si>
  <si>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</si>
  <si>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</si>
  <si>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</si>
  <si>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</si>
  <si>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</si>
  <si>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</si>
  <si>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</si>
  <si>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</si>
  <si>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</si>
  <si>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</si>
  <si>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</si>
  <si>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</si>
  <si>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</si>
  <si>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</si>
  <si>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</si>
  <si>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</si>
  <si>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</si>
  <si>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</si>
  <si>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</si>
  <si>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</si>
  <si>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</si>
  <si>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</si>
  <si>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</si>
  <si>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</si>
  <si>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</si>
  <si>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</si>
  <si>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</si>
  <si>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</si>
  <si>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</si>
  <si>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</si>
  <si>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</si>
  <si>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</si>
  <si>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</si>
  <si>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</si>
  <si>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</si>
  <si>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</si>
  <si>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</si>
  <si>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</si>
  <si>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</si>
  <si>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</si>
  <si>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</si>
  <si>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</si>
  <si>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</si>
  <si>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</si>
  <si>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</si>
  <si>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</si>
  <si>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</si>
  <si>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</si>
  <si>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</si>
  <si>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</si>
  <si>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</si>
  <si>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</si>
  <si>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</si>
  <si>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</si>
  <si>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</si>
  <si>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</si>
  <si>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</si>
  <si>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</si>
  <si>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</si>
  <si>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</si>
  <si>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</si>
  <si>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</si>
  <si>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</si>
  <si>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</si>
  <si>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</si>
  <si>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</si>
  <si>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</si>
  <si>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</si>
  <si>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</si>
  <si>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</si>
  <si>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</si>
  <si>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</si>
  <si>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</si>
  <si>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</si>
  <si>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</si>
  <si>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</si>
  <si>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</si>
  <si>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</si>
  <si>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</si>
  <si>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</si>
  <si>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</si>
  <si>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</si>
  <si>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</si>
  <si>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</si>
  <si>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</si>
  <si>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</si>
  <si>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</si>
  <si>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</si>
  <si>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</si>
  <si>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</si>
  <si>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</si>
  <si>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</si>
  <si>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</si>
  <si>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</si>
  <si>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</si>
  <si>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</si>
  <si>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</si>
  <si>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</si>
  <si>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</si>
  <si>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</si>
  <si>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</si>
  <si>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</si>
  <si>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</si>
  <si>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</si>
  <si>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</si>
  <si>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</si>
  <si>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</si>
  <si>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</si>
  <si>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</si>
  <si>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</si>
  <si>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</si>
  <si>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</si>
  <si>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</si>
  <si>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</si>
  <si>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</si>
  <si>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</si>
  <si>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</si>
  <si>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</si>
  <si>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</si>
  <si>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</si>
  <si>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</si>
  <si>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</si>
  <si>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</si>
  <si>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</si>
  <si>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</si>
  <si>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</si>
  <si>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</si>
  <si>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</si>
  <si>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</si>
  <si>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</si>
  <si>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</si>
  <si>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</si>
  <si>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</si>
  <si>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</si>
  <si>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</si>
  <si>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</si>
  <si>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</si>
  <si>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</si>
  <si>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</si>
  <si>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</si>
  <si>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</si>
  <si>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</si>
  <si>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</si>
  <si>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</si>
  <si>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</si>
  <si>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</si>
  <si>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</si>
  <si>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</si>
  <si>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</si>
  <si>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</si>
  <si>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</si>
  <si>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</si>
  <si>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</si>
  <si>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</si>
  <si>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</si>
  <si>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</si>
  <si>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</si>
  <si>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</si>
  <si>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</si>
  <si>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</si>
  <si>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</si>
  <si>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</si>
  <si>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</si>
  <si>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</si>
  <si>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</si>
  <si>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</si>
  <si>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</si>
  <si>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</si>
  <si>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</si>
  <si>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</si>
  <si>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</si>
  <si>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</si>
  <si>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</si>
  <si>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</si>
  <si>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</si>
  <si>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</si>
  <si>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</si>
  <si>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</si>
  <si>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</si>
  <si>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</si>
  <si>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</si>
  <si>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</si>
  <si>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</si>
  <si>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</si>
  <si>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</si>
  <si>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</si>
  <si>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</si>
  <si>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</si>
  <si>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</si>
  <si>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</si>
  <si>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</si>
  <si>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</si>
  <si>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</si>
  <si>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</si>
  <si>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</si>
  <si>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</si>
  <si>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</si>
  <si>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</si>
  <si>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</si>
  <si>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</si>
  <si>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</si>
  <si>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</si>
  <si>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</si>
  <si>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</si>
  <si>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</si>
  <si>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</si>
  <si>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</si>
  <si>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</si>
  <si>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</si>
  <si>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</si>
  <si>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</si>
  <si>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</si>
  <si>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</si>
  <si>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</si>
  <si>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</si>
  <si>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</si>
  <si>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</si>
  <si>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</si>
  <si>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</si>
  <si>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</si>
  <si>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</si>
  <si>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</si>
  <si>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</si>
  <si>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</si>
  <si>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</si>
  <si>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</si>
  <si>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</si>
  <si>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</si>
  <si>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</si>
  <si>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</si>
  <si>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</si>
  <si>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</si>
  <si>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</si>
  <si>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</si>
  <si>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</si>
  <si>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</si>
  <si>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</si>
  <si>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</si>
  <si>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</si>
  <si>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</si>
  <si>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</si>
  <si>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</si>
  <si>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</si>
  <si>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</si>
  <si>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</si>
  <si>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</si>
  <si>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</si>
  <si>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</si>
  <si>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</si>
  <si>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</si>
  <si>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</si>
  <si>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</si>
  <si>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</si>
  <si>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</si>
  <si>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</si>
  <si>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</si>
  <si>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</si>
  <si>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</si>
  <si>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</si>
  <si>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</si>
  <si>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</si>
  <si>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</si>
  <si>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</si>
  <si>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</si>
  <si>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</si>
  <si>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</si>
  <si>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</si>
  <si>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</si>
  <si>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</si>
  <si>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</si>
  <si>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</si>
  <si>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</si>
  <si>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</si>
  <si>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</si>
  <si>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</si>
  <si>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</si>
  <si>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</si>
  <si>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</si>
  <si>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</si>
  <si>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</si>
  <si>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</si>
  <si>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</si>
  <si>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</si>
  <si>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</si>
  <si>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</si>
  <si>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</si>
  <si>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</si>
  <si>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</si>
  <si>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</si>
  <si>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</si>
  <si>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</si>
  <si>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</si>
  <si>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</si>
  <si>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</si>
  <si>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</si>
  <si>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</si>
  <si>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</si>
  <si>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</si>
  <si>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</si>
  <si>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</si>
  <si>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</si>
  <si>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</si>
  <si>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</si>
  <si>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</si>
  <si>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</si>
  <si>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</si>
  <si>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</si>
  <si>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</si>
  <si>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</si>
  <si>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</si>
  <si>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</si>
  <si>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</si>
  <si>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</si>
  <si>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</si>
  <si>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</si>
  <si>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</si>
  <si>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</si>
  <si>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</si>
  <si>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</si>
  <si>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</si>
  <si>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</si>
  <si>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</si>
  <si>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</si>
  <si>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</si>
  <si>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</si>
  <si>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</si>
  <si>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</si>
  <si>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</si>
  <si>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</si>
  <si>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</si>
  <si>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</si>
  <si>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</si>
  <si>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</si>
  <si>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</si>
  <si>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</si>
  <si>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</si>
  <si>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</si>
  <si>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</si>
  <si>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</si>
  <si>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</si>
  <si>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</si>
  <si>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</si>
  <si>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</si>
  <si>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</si>
  <si>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</si>
  <si>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</si>
  <si>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</si>
  <si>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</si>
  <si>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</si>
  <si>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</si>
  <si>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</si>
  <si>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</si>
  <si>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</si>
  <si>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</si>
  <si>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</si>
  <si>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</si>
  <si>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</si>
  <si>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</si>
  <si>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</si>
  <si>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</si>
  <si>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</si>
  <si>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</si>
  <si>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</si>
  <si>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</si>
  <si>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</si>
  <si>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</si>
  <si>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</si>
  <si>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</si>
  <si>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</si>
  <si>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</si>
  <si>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</si>
  <si>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</si>
  <si>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</si>
  <si>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</si>
  <si>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</si>
  <si>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</si>
  <si>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</si>
  <si>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</si>
  <si>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</si>
  <si>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</si>
  <si>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</si>
  <si>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</si>
  <si>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</si>
  <si>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</si>
  <si>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</si>
  <si>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</si>
  <si>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</si>
  <si>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</si>
  <si>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</si>
  <si>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</si>
  <si>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</si>
  <si>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</si>
  <si>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</si>
  <si>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</si>
  <si>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</si>
  <si>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</si>
  <si>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</si>
  <si>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</si>
  <si>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</si>
  <si>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</si>
  <si>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</si>
  <si>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</si>
  <si>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</si>
  <si>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</si>
  <si>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</si>
  <si>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</si>
  <si>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</si>
  <si>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</si>
  <si>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</si>
  <si>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</si>
  <si>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</si>
  <si>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</si>
  <si>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</si>
  <si>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</si>
  <si>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</si>
  <si>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</si>
  <si>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</si>
  <si>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</si>
  <si>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</si>
  <si>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</si>
  <si>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</si>
  <si>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</si>
  <si>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</si>
  <si>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</si>
  <si>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</si>
  <si>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</si>
  <si>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</si>
  <si>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</si>
  <si>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</si>
  <si>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</si>
  <si>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</si>
  <si>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</si>
  <si>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</si>
  <si>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</si>
  <si>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</si>
  <si>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</si>
  <si>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</si>
  <si>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</si>
  <si>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</si>
  <si>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</si>
  <si>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</si>
  <si>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</si>
  <si>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</si>
  <si>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</si>
  <si>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</si>
  <si>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</si>
  <si>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</si>
  <si>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</si>
  <si>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</si>
  <si>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</si>
  <si>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</si>
  <si>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</si>
  <si>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</si>
  <si>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</si>
  <si>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</si>
  <si>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</si>
  <si>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</si>
  <si>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</si>
  <si>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</si>
  <si>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</si>
  <si>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</si>
  <si>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</si>
  <si>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</si>
  <si>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</si>
  <si>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</si>
  <si>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</si>
  <si>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</si>
  <si>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</si>
  <si>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</si>
  <si>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</si>
  <si>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</si>
  <si>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</si>
  <si>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</si>
  <si>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</si>
  <si>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</si>
  <si>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</si>
  <si>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</si>
  <si>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</si>
  <si>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</si>
  <si>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</si>
  <si>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</si>
  <si>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</si>
  <si>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</si>
  <si>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</si>
  <si>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</si>
  <si>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</si>
  <si>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</si>
  <si>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</si>
  <si>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</si>
  <si>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</si>
  <si>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</si>
  <si>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</si>
  <si>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</si>
  <si>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</si>
  <si>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</si>
  <si>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</si>
  <si>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</si>
  <si>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</si>
  <si>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</si>
  <si>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</si>
  <si>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</si>
  <si>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</si>
  <si>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</si>
  <si>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</si>
  <si>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</si>
  <si>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</si>
  <si>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</si>
  <si>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</si>
  <si>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</si>
  <si>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</si>
  <si>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</si>
  <si>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</si>
  <si>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</si>
  <si>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</si>
  <si>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</si>
  <si>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</si>
  <si>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</si>
  <si>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</si>
  <si>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</si>
  <si>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</si>
  <si>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</si>
  <si>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</si>
  <si>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</si>
  <si>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</si>
  <si>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</si>
  <si>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</si>
  <si>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</si>
  <si>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</si>
  <si>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</si>
  <si>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</si>
  <si>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</si>
  <si>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</si>
  <si>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</si>
  <si>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</si>
  <si>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</si>
  <si>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</si>
  <si>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</si>
  <si>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</si>
  <si>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</si>
  <si>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</si>
  <si>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</si>
  <si>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</si>
  <si>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</si>
  <si>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</si>
  <si>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</si>
  <si>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</si>
  <si>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</si>
  <si>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</si>
  <si>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</si>
  <si>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</si>
  <si>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</si>
  <si>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</si>
  <si>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</si>
  <si>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</si>
  <si>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</si>
  <si>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</si>
  <si>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</si>
  <si>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</si>
  <si>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</si>
  <si>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</si>
  <si>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</si>
  <si>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</si>
  <si>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</si>
  <si>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</si>
  <si>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</si>
  <si>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</si>
  <si>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</si>
  <si>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</si>
  <si>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</si>
  <si>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</si>
  <si>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</si>
  <si>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</si>
  <si>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</si>
  <si>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</si>
  <si>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</si>
  <si>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</si>
  <si>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</si>
  <si>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</si>
  <si>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</si>
  <si>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</si>
  <si>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</si>
  <si>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</si>
  <si>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</si>
  <si>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</si>
  <si>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</si>
  <si>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</si>
  <si>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</si>
  <si>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</si>
  <si>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</si>
  <si>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</si>
  <si>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</si>
  <si>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</si>
  <si>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</si>
  <si>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</si>
  <si>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</si>
  <si>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</si>
  <si>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</si>
  <si>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</si>
  <si>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</si>
  <si>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</si>
  <si>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</si>
  <si>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</si>
  <si>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</si>
  <si>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</si>
  <si>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</si>
  <si>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</si>
  <si>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</si>
  <si>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</si>
  <si>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</si>
  <si>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</si>
  <si>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</si>
  <si>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</si>
  <si>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</si>
  <si>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</si>
  <si>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</si>
  <si>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</si>
  <si>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</si>
  <si>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</si>
  <si>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</si>
  <si>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</si>
  <si>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</si>
  <si>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</si>
  <si>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</si>
  <si>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</si>
  <si>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</si>
  <si>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</si>
  <si>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</si>
  <si>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</si>
  <si>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</si>
  <si>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</si>
  <si>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</si>
  <si>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</si>
  <si>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</si>
  <si>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</si>
  <si>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</si>
  <si>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</si>
  <si>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</si>
  <si>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</si>
  <si>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</si>
  <si>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</si>
  <si>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</si>
  <si>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</si>
  <si>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</si>
  <si>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</si>
  <si>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</si>
  <si>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</si>
  <si>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</si>
  <si>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</si>
  <si>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</si>
  <si>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</si>
  <si>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</si>
  <si>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</si>
  <si>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</si>
  <si>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</si>
  <si>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</si>
  <si>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</si>
  <si>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</si>
  <si>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</si>
  <si>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</si>
  <si>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</si>
  <si>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</si>
  <si>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</si>
  <si>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</si>
  <si>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</si>
  <si>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</si>
  <si>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</si>
  <si>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</si>
  <si>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</si>
  <si>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</si>
  <si>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</si>
  <si>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</si>
  <si>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</si>
  <si>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</si>
  <si>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</si>
  <si>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</si>
  <si>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</si>
  <si>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</si>
  <si>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</si>
  <si>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</si>
  <si>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</si>
  <si>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</si>
  <si>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</si>
  <si>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</si>
  <si>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</si>
  <si>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</si>
  <si>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</si>
  <si>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</si>
  <si>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</si>
  <si>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</si>
  <si>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</si>
  <si>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</si>
  <si>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</si>
  <si>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</si>
  <si>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</si>
  <si>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</si>
  <si>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</si>
  <si>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</si>
  <si>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</si>
  <si>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</si>
  <si>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</si>
  <si>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</si>
  <si>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</si>
  <si>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</si>
  <si>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</si>
  <si>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</si>
  <si>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</si>
  <si>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</si>
  <si>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</si>
  <si>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</si>
  <si>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</si>
  <si>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</si>
  <si>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</si>
  <si>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</si>
  <si>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</si>
  <si>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</si>
  <si>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</si>
  <si>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</si>
  <si>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</si>
  <si>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</si>
  <si>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</si>
  <si>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</si>
  <si>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</si>
  <si>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</si>
  <si>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</si>
  <si>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</si>
  <si>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</si>
  <si>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</si>
  <si>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</si>
  <si>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</si>
  <si>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</si>
  <si>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</si>
  <si>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</si>
  <si>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</si>
  <si>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</si>
  <si>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</si>
  <si>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</si>
  <si>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</si>
  <si>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</si>
  <si>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</si>
  <si>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</si>
  <si>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</si>
  <si>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</si>
  <si>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</si>
  <si>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</si>
  <si>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</si>
  <si>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</si>
  <si>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</si>
  <si>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</si>
  <si>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</si>
  <si>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</si>
  <si>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</si>
  <si>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</si>
  <si>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</si>
  <si>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</si>
  <si>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</si>
  <si>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</si>
  <si>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</si>
  <si>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</si>
  <si>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</si>
  <si>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</si>
  <si>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</si>
  <si>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</si>
  <si>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</si>
  <si>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</si>
  <si>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</si>
  <si>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</si>
  <si>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</si>
  <si>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</si>
  <si>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</si>
  <si>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</si>
  <si>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</si>
  <si>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</si>
  <si>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</si>
  <si>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</si>
  <si>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</si>
  <si>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</si>
  <si>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</si>
  <si>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</si>
  <si>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</si>
  <si>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</si>
  <si>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</si>
  <si>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</si>
  <si>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</si>
  <si>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</si>
  <si>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</si>
  <si>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</si>
  <si>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</si>
  <si>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</si>
  <si>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</si>
  <si>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</si>
  <si>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</si>
  <si>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</si>
  <si>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</si>
  <si>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</si>
  <si>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</si>
  <si>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</si>
  <si>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</si>
  <si>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</si>
  <si>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</si>
  <si>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</si>
  <si>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</si>
  <si>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</si>
  <si>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</si>
  <si>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</si>
  <si>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</si>
  <si>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</si>
  <si>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</si>
  <si>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</si>
  <si>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</si>
  <si>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</si>
  <si>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</si>
  <si>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</si>
  <si>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</si>
  <si>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</si>
  <si>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</si>
  <si>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</si>
  <si>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</si>
  <si>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</si>
  <si>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</si>
  <si>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</si>
  <si>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</si>
  <si>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</si>
  <si>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</si>
  <si>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</si>
  <si>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</si>
  <si>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</si>
  <si>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</si>
  <si>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</si>
  <si>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</si>
  <si>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</si>
  <si>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</si>
  <si>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</si>
  <si>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</si>
  <si>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</si>
  <si>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</si>
  <si>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</si>
  <si>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</si>
  <si>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</si>
  <si>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</si>
  <si>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</si>
  <si>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</si>
  <si>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</si>
  <si>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</si>
  <si>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</si>
  <si>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</si>
  <si>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</si>
  <si>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</si>
  <si>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</si>
  <si>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</si>
  <si>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</si>
  <si>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</si>
  <si>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</si>
  <si>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</si>
  <si>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</si>
  <si>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</si>
  <si>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</si>
  <si>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</si>
  <si>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</si>
  <si>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</si>
  <si>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</si>
  <si>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</si>
  <si>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</si>
  <si>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</si>
  <si>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</si>
  <si>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</si>
  <si>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</si>
  <si>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</si>
  <si>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</si>
  <si>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</si>
  <si>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</si>
  <si>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</si>
  <si>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</si>
  <si>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</si>
  <si>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</si>
  <si>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</si>
  <si>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</si>
  <si>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</si>
  <si>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</si>
  <si>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</si>
  <si>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</si>
  <si>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</si>
  <si>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</si>
  <si>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</si>
  <si>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</si>
  <si>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</si>
  <si>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</si>
  <si>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</si>
  <si>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</si>
  <si>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</si>
  <si>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</si>
  <si>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</si>
  <si>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</si>
  <si>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</si>
  <si>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</si>
  <si>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</si>
  <si>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</si>
  <si>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</si>
  <si>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</si>
  <si>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</si>
  <si>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</si>
  <si>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</si>
  <si>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</si>
  <si>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</si>
  <si>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</si>
  <si>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</si>
  <si>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</si>
  <si>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</si>
  <si>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</si>
  <si>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</si>
  <si>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</si>
  <si>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</si>
  <si>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</si>
  <si>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</si>
  <si>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</si>
  <si>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</si>
  <si>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</si>
  <si>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</si>
  <si>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</si>
  <si>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</si>
  <si>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</si>
  <si>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</si>
  <si>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</si>
  <si>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</si>
  <si>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</si>
  <si>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</si>
  <si>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</si>
  <si>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</si>
  <si>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</si>
  <si>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</si>
  <si>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</si>
  <si>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</si>
  <si>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</si>
  <si>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</si>
  <si>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</si>
  <si>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</si>
  <si>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</si>
  <si>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</si>
  <si>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</si>
  <si>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</si>
  <si>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</si>
  <si>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</si>
  <si>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</si>
  <si>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</si>
  <si>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</si>
  <si>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</si>
  <si>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</si>
  <si>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</si>
  <si>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</si>
  <si>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</si>
  <si>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</si>
  <si>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</si>
  <si>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</si>
  <si>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</si>
  <si>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</si>
  <si>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</si>
  <si>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</si>
  <si>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</si>
  <si>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</si>
  <si>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</si>
  <si>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</si>
  <si>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</si>
  <si>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</si>
  <si>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</si>
  <si>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</si>
  <si>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</si>
  <si>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</si>
  <si>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</si>
  <si>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</si>
  <si>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</si>
  <si>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</si>
  <si>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</si>
  <si>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</si>
  <si>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</si>
  <si>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</si>
  <si>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</si>
  <si>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</si>
  <si>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</si>
  <si>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</si>
  <si>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</si>
  <si>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</si>
  <si>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</si>
  <si>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</si>
  <si>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</si>
  <si>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</si>
  <si>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</si>
  <si>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</si>
  <si>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</si>
  <si>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</si>
  <si>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</si>
  <si>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</si>
  <si>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</si>
  <si>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</si>
  <si>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</si>
  <si>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</si>
  <si>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</si>
  <si>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</si>
  <si>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</si>
  <si>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</si>
  <si>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</si>
  <si>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</si>
  <si>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</si>
  <si>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</si>
  <si>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</si>
  <si>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</si>
  <si>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</si>
  <si>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</si>
  <si>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</si>
  <si>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</si>
  <si>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</si>
  <si>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</si>
  <si>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</si>
  <si>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</si>
  <si>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</si>
  <si>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</si>
  <si>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</si>
  <si>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</si>
  <si>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</si>
  <si>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</si>
  <si>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</si>
  <si>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</si>
  <si>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</si>
  <si>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</si>
  <si>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</si>
  <si>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</si>
  <si>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</si>
  <si>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</si>
  <si>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</si>
  <si>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</si>
  <si>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</si>
  <si>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</si>
  <si>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</si>
  <si>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</si>
  <si>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</si>
  <si>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</si>
  <si>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</si>
  <si>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</si>
  <si>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</si>
  <si>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</si>
  <si>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</si>
  <si>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</si>
  <si>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</si>
  <si>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</si>
  <si>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</si>
  <si>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</si>
  <si>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</si>
  <si>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</si>
  <si>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</si>
  <si>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</si>
  <si>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</si>
  <si>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</si>
  <si>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</si>
  <si>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</si>
  <si>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</si>
  <si>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</si>
  <si>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</si>
  <si>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</si>
  <si>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</si>
  <si>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</si>
  <si>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</si>
  <si>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</si>
  <si>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</si>
  <si>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</si>
  <si>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</si>
  <si>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</si>
  <si>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</si>
  <si>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</si>
  <si>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</si>
  <si>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</si>
  <si>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</si>
  <si>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</si>
  <si>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</si>
  <si>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</si>
  <si>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</si>
  <si>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</si>
  <si>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</si>
  <si>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</si>
  <si>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</si>
  <si>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</si>
  <si>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</si>
  <si>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</si>
  <si>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</si>
  <si>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</si>
  <si>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</si>
  <si>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</si>
  <si>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</si>
  <si>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</si>
  <si>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</si>
  <si>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</si>
  <si>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</si>
  <si>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</si>
  <si>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</si>
  <si>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</si>
  <si>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</si>
  <si>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</si>
  <si>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</si>
  <si>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</si>
  <si>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</si>
  <si>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</si>
  <si>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</si>
  <si>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</si>
  <si>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</si>
  <si>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</si>
  <si>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</si>
  <si>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</si>
  <si>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</si>
  <si>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</si>
  <si>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</si>
  <si>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</si>
  <si>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</si>
  <si>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</si>
  <si>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</si>
  <si>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</si>
  <si>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</si>
  <si>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</si>
  <si>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</si>
  <si>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</si>
  <si>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</si>
  <si>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</si>
  <si>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</si>
  <si>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</si>
  <si>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</si>
  <si>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</si>
  <si>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</si>
  <si>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</si>
  <si>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</si>
  <si>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</si>
  <si>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</si>
  <si>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</si>
  <si>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</si>
  <si>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</si>
  <si>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</si>
  <si>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</si>
  <si>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</si>
  <si>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</si>
  <si>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</si>
  <si>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</si>
  <si>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</si>
  <si>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</si>
  <si>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</si>
  <si>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</si>
  <si>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</si>
  <si>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</si>
  <si>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</si>
  <si>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</si>
  <si>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</si>
  <si>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</si>
  <si>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</si>
  <si>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</si>
  <si>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</si>
  <si>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</si>
  <si>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</si>
  <si>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</si>
  <si>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</si>
  <si>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</si>
  <si>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</si>
  <si>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</si>
  <si>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</si>
  <si>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</si>
  <si>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</si>
  <si>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</si>
  <si>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</si>
  <si>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</si>
  <si>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</si>
  <si>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</si>
  <si>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</si>
  <si>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</si>
  <si>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</si>
  <si>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</si>
  <si>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</si>
  <si>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</si>
  <si>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</si>
  <si>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</si>
  <si>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</si>
  <si>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</si>
  <si>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</si>
  <si>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</si>
  <si>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</si>
  <si>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</si>
  <si>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</si>
  <si>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</si>
  <si>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</si>
  <si>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</si>
  <si>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</si>
  <si>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</si>
  <si>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</si>
  <si>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</si>
  <si>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</si>
  <si>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</si>
  <si>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</si>
  <si>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</si>
  <si>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</si>
  <si>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</si>
  <si>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</si>
  <si>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</si>
  <si>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</si>
  <si>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</si>
  <si>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</si>
  <si>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</si>
  <si>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</si>
  <si>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</si>
  <si>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</si>
  <si>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</si>
  <si>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</si>
  <si>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</si>
  <si>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</si>
  <si>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</si>
  <si>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</si>
  <si>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</si>
  <si>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</si>
  <si>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</si>
  <si>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</si>
  <si>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</si>
  <si>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</si>
  <si>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</si>
  <si>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</si>
  <si>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</si>
  <si>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</si>
  <si>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</si>
  <si>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</si>
  <si>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</si>
  <si>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</si>
  <si>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</si>
  <si>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</si>
  <si>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</si>
  <si>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</si>
  <si>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</si>
  <si>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</si>
  <si>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</si>
  <si>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</si>
  <si>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</si>
  <si>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</si>
  <si>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</si>
  <si>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</si>
  <si>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</si>
  <si>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</si>
  <si>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</si>
  <si>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</si>
  <si>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</si>
  <si>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</si>
  <si>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</si>
  <si>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</si>
  <si>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</si>
  <si>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</si>
  <si>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</si>
  <si>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</si>
  <si>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</si>
  <si>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</si>
  <si>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</si>
  <si>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</si>
  <si>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</si>
  <si>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</si>
  <si>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</si>
  <si>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</si>
  <si>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</si>
  <si>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</si>
  <si>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</si>
  <si>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</si>
  <si>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</si>
  <si>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</si>
  <si>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</si>
  <si>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</si>
  <si>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</si>
  <si>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</si>
  <si>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</si>
  <si>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</si>
  <si>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</si>
  <si>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</si>
  <si>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</si>
  <si>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</si>
  <si>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</si>
  <si>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</si>
  <si>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</si>
  <si>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</si>
  <si>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</si>
  <si>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</si>
  <si>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</si>
  <si>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</si>
  <si>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</si>
  <si>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</si>
  <si>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</si>
  <si>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</si>
  <si>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</si>
  <si>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</si>
  <si>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</si>
  <si>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</si>
  <si>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</si>
  <si>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</si>
  <si>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</si>
  <si>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</si>
  <si>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</si>
  <si>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</si>
  <si>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</si>
  <si>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</si>
  <si>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</si>
  <si>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</si>
  <si>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</si>
  <si>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</si>
  <si>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</si>
  <si>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</si>
  <si>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</si>
  <si>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</si>
  <si>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</si>
  <si>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</si>
  <si>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</si>
  <si>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</si>
  <si>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</si>
  <si>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</si>
  <si>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</si>
  <si>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</si>
  <si>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</si>
  <si>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</si>
  <si>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</si>
  <si>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</si>
  <si>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</si>
  <si>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</si>
  <si>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</si>
  <si>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</si>
  <si>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</si>
  <si>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</si>
  <si>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</si>
  <si>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</si>
  <si>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</si>
  <si>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</si>
  <si>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</si>
  <si>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</si>
  <si>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</si>
  <si>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</si>
  <si>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</si>
  <si>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</si>
  <si>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</si>
  <si>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</si>
  <si>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</si>
  <si>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</si>
  <si>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</si>
  <si>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</si>
  <si>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</si>
  <si>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</si>
  <si>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</si>
  <si>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</si>
  <si>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</si>
  <si>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</si>
  <si>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</si>
  <si>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</si>
  <si>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</si>
  <si>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</si>
  <si>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</si>
  <si>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</si>
  <si>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</si>
  <si>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</si>
  <si>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</si>
  <si>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</si>
  <si>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</si>
  <si>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</si>
  <si>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</si>
  <si>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</si>
  <si>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</si>
  <si>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</si>
  <si>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</si>
  <si>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</si>
  <si>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</si>
  <si>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</si>
  <si>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</si>
  <si>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</si>
  <si>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</si>
  <si>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</si>
  <si>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</si>
  <si>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</si>
  <si>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</si>
  <si>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</si>
  <si>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</si>
  <si>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</si>
  <si>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</si>
  <si>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</si>
  <si>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</si>
  <si>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</si>
  <si>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</si>
  <si>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</si>
  <si>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</si>
  <si>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</si>
  <si>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</si>
  <si>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</si>
  <si>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</si>
  <si>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</si>
  <si>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</si>
  <si>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</si>
  <si>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</si>
  <si>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</si>
  <si>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</si>
  <si>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</si>
  <si>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</si>
  <si>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</si>
  <si>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</si>
  <si>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</si>
  <si>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</si>
  <si>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</si>
  <si>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</si>
  <si>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</si>
  <si>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</si>
  <si>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</si>
  <si>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</si>
  <si>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</si>
  <si>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</si>
  <si>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</si>
  <si>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</si>
  <si>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</si>
  <si>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</si>
  <si>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</si>
  <si>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</si>
  <si>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</si>
  <si>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</si>
  <si>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</si>
  <si>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</si>
  <si>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</si>
  <si>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</si>
  <si>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</si>
  <si>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</si>
  <si>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</si>
  <si>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</si>
  <si>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</si>
  <si>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</si>
  <si>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</si>
  <si>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</si>
  <si>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</si>
  <si>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</si>
  <si>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</si>
  <si>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</si>
  <si>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</si>
  <si>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</si>
  <si>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</si>
  <si>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</si>
  <si>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</si>
  <si>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</si>
  <si>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</si>
  <si>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</si>
  <si>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</si>
  <si>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</si>
  <si>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</si>
  <si>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</si>
  <si>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</si>
  <si>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</si>
  <si>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</si>
  <si>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</si>
  <si>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</si>
  <si>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</si>
  <si>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</si>
  <si>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</si>
  <si>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</si>
  <si>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</si>
  <si>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</si>
  <si>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</si>
  <si>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</si>
  <si>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</si>
  <si>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</si>
  <si>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</si>
  <si>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</si>
  <si>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</si>
  <si>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</si>
  <si>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</si>
  <si>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</si>
  <si>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</si>
  <si>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</si>
  <si>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</si>
  <si>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</si>
  <si>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</si>
  <si>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</si>
  <si>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</si>
  <si>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</si>
  <si>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</si>
  <si>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</si>
  <si>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</si>
  <si>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</si>
  <si>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</si>
  <si>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</si>
  <si>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</si>
  <si>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</si>
  <si>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</si>
  <si>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</si>
  <si>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</si>
  <si>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</si>
  <si>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</si>
  <si>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</si>
  <si>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</si>
  <si>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</si>
  <si>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</si>
  <si>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</si>
  <si>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</si>
  <si>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</si>
  <si>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</si>
  <si>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</si>
  <si>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</si>
  <si>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</si>
  <si>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</si>
  <si>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</si>
  <si>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</si>
  <si>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</si>
  <si>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</si>
  <si>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</si>
  <si>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</si>
  <si>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</si>
  <si>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</si>
  <si>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</si>
  <si>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</si>
  <si>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</si>
  <si>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</si>
  <si>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</si>
  <si>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</si>
  <si>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</si>
  <si>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</si>
  <si>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</si>
  <si>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</si>
  <si>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</si>
  <si>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</si>
  <si>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</si>
  <si>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</si>
  <si>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</si>
  <si>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</si>
  <si>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</si>
  <si>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</si>
  <si>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</si>
  <si>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</si>
  <si>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</si>
  <si>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</si>
  <si>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</si>
  <si>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</si>
  <si>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</si>
  <si>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</si>
  <si>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</si>
  <si>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</si>
  <si>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</si>
  <si>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</si>
  <si>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</si>
  <si>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</si>
  <si>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</si>
  <si>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</si>
  <si>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</si>
  <si>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</si>
  <si>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</si>
  <si>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</si>
  <si>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</si>
  <si>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</si>
  <si>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</si>
  <si>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</si>
  <si>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</si>
  <si>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</si>
  <si>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</si>
  <si>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</si>
  <si>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</si>
  <si>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</si>
  <si>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</si>
  <si>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</si>
  <si>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</si>
  <si>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</si>
  <si>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</si>
  <si>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</si>
  <si>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</si>
  <si>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</si>
  <si>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</si>
  <si>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</si>
  <si>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</si>
  <si>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</si>
  <si>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</si>
  <si>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</si>
  <si>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</si>
  <si>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</si>
  <si>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</si>
  <si>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</si>
  <si>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</si>
  <si>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</si>
  <si>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</si>
  <si>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</si>
  <si>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</si>
  <si>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</si>
  <si>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</si>
  <si>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</si>
  <si>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</si>
  <si>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</si>
  <si>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</si>
  <si>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</si>
  <si>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</si>
  <si>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</si>
  <si>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</si>
  <si>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</si>
  <si>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</si>
  <si>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</si>
  <si>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</si>
  <si>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</si>
  <si>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</si>
  <si>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</si>
  <si>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</si>
  <si>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</si>
  <si>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</si>
  <si>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</si>
  <si>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</si>
  <si>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</si>
  <si>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</si>
  <si>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</si>
  <si>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</si>
  <si>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</si>
  <si>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</si>
  <si>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</si>
  <si>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</si>
  <si>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</si>
  <si>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</si>
  <si>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</si>
  <si>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</si>
  <si>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</si>
  <si>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</si>
  <si>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</si>
  <si>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</si>
  <si>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</si>
  <si>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</si>
  <si>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</si>
  <si>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</si>
  <si>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</si>
  <si>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</si>
  <si>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</si>
  <si>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</si>
  <si>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</si>
  <si>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</si>
  <si>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</si>
  <si>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</si>
  <si>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</si>
  <si>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</si>
  <si>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</si>
  <si>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</si>
  <si>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</si>
  <si>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</si>
  <si>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</si>
  <si>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</si>
  <si>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</si>
  <si>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</si>
  <si>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</si>
  <si>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</si>
  <si>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</si>
  <si>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</si>
  <si>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</si>
  <si>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</si>
  <si>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</si>
  <si>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</si>
  <si>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</si>
  <si>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</si>
  <si>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</si>
  <si>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</si>
  <si>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</si>
  <si>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</si>
  <si>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</si>
  <si>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</si>
  <si>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</si>
  <si>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</si>
  <si>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</si>
  <si>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</si>
  <si>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</si>
  <si>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</si>
  <si>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</si>
  <si>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</si>
  <si>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</si>
  <si>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</si>
  <si>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</si>
  <si>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</si>
  <si>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</si>
  <si>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</si>
  <si>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</si>
  <si>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</si>
  <si>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</si>
  <si>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</si>
  <si>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</si>
  <si>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</si>
  <si>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</si>
  <si>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</si>
  <si>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</si>
  <si>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</si>
  <si>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</si>
  <si>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</si>
  <si>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</si>
  <si>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</si>
  <si>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</si>
  <si>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</si>
  <si>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</si>
  <si>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</si>
  <si>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</si>
  <si>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</si>
  <si>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</si>
  <si>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</si>
  <si>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</si>
  <si>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</si>
  <si>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</si>
  <si>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</si>
  <si>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</si>
  <si>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</si>
  <si>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</si>
  <si>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</si>
  <si>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</si>
  <si>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</si>
  <si>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</si>
  <si>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</si>
  <si>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</si>
  <si>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</si>
  <si>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</si>
  <si>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</si>
  <si>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</si>
  <si>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</si>
  <si>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</si>
  <si>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</si>
  <si>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</si>
  <si>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</si>
  <si>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</si>
  <si>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</si>
  <si>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</si>
  <si>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</si>
  <si>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</si>
  <si>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</si>
  <si>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</si>
  <si>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</si>
  <si>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</si>
  <si>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</si>
  <si>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</si>
  <si>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</si>
  <si>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</si>
  <si>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</si>
  <si>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</si>
  <si>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</si>
  <si>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</si>
  <si>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</si>
  <si>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</si>
  <si>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</si>
  <si>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</si>
  <si>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</si>
  <si>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</si>
  <si>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</si>
  <si>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</si>
  <si>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</si>
  <si>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</si>
  <si>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</si>
  <si>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</si>
  <si>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</si>
  <si>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</si>
  <si>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</si>
  <si>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</si>
  <si>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</si>
  <si>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</si>
  <si>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</si>
  <si>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</si>
  <si>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</si>
  <si>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</si>
  <si>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</si>
  <si>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</si>
  <si>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</si>
  <si>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</si>
  <si>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</si>
  <si>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</si>
  <si>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</si>
  <si>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</si>
  <si>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</si>
  <si>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</si>
  <si>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</si>
  <si>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</si>
  <si>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</si>
  <si>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</si>
  <si>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</si>
  <si>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</si>
  <si>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</si>
  <si>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</si>
  <si>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</si>
  <si>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</si>
  <si>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</si>
  <si>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</si>
  <si>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</si>
  <si>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</si>
  <si>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</si>
  <si>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</si>
  <si>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</si>
  <si>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</si>
  <si>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</si>
  <si>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</si>
  <si>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</si>
  <si>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</si>
  <si>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</si>
  <si>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</si>
  <si>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</si>
  <si>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</si>
  <si>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</si>
  <si>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</si>
  <si>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</si>
  <si>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</si>
  <si>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</si>
  <si>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</si>
  <si>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</si>
  <si>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</si>
  <si>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</si>
  <si>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</si>
  <si>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</si>
  <si>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</si>
  <si>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</si>
  <si>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</si>
  <si>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</si>
  <si>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</si>
  <si>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</si>
  <si>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</si>
  <si>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</si>
  <si>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</si>
  <si>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</si>
  <si>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</si>
  <si>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</si>
  <si>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</si>
  <si>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</si>
  <si>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</si>
  <si>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</si>
  <si>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</si>
  <si>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</si>
  <si>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</si>
  <si>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</si>
  <si>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</si>
  <si>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</si>
  <si>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</si>
  <si>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</si>
  <si>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</si>
  <si>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</si>
  <si>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</si>
  <si>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</si>
  <si>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</si>
  <si>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</si>
  <si>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</si>
  <si>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</si>
  <si>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</si>
  <si>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</si>
  <si>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</si>
  <si>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</si>
  <si>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</si>
  <si>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</si>
  <si>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</si>
  <si>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</si>
  <si>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</si>
  <si>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</si>
  <si>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</si>
  <si>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</si>
  <si>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</si>
  <si>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</si>
  <si>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</si>
  <si>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</si>
  <si>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</si>
  <si>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</si>
  <si>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</si>
  <si>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</si>
  <si>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</si>
  <si>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</si>
  <si>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</si>
  <si>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</si>
  <si>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</si>
  <si>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</si>
  <si>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</si>
  <si>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</si>
  <si>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</si>
  <si>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</si>
  <si>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</si>
  <si>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</si>
  <si>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</si>
  <si>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</si>
  <si>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</si>
  <si>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</si>
  <si>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</si>
  <si>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</si>
  <si>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</si>
  <si>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</si>
  <si>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</si>
  <si>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</si>
  <si>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</si>
  <si>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</si>
  <si>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</si>
  <si>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</si>
  <si>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</si>
  <si>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</si>
  <si>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</si>
  <si>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</si>
  <si>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</si>
  <si>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</si>
  <si>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</si>
  <si>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</si>
  <si>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</si>
  <si>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</si>
  <si>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</si>
  <si>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</si>
  <si>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</si>
  <si>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</si>
  <si>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</si>
  <si>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</si>
  <si>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</si>
  <si>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</si>
  <si>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</si>
  <si>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</si>
  <si>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</si>
  <si>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</si>
  <si>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</si>
  <si>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</si>
  <si>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</si>
  <si>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</si>
  <si>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</si>
  <si>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</si>
  <si>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</si>
  <si>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</si>
  <si>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</si>
  <si>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</si>
  <si>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</si>
  <si>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</si>
  <si>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</si>
  <si>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</si>
  <si>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</si>
  <si>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</si>
  <si>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</si>
  <si>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</si>
  <si>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</si>
  <si>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</si>
  <si>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</si>
  <si>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</si>
  <si>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</si>
  <si>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</si>
  <si>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</si>
  <si>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</si>
  <si>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</si>
  <si>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</si>
  <si>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</si>
  <si>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</si>
  <si>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</si>
  <si>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</si>
  <si>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</si>
  <si>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</si>
  <si>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</si>
  <si>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</si>
  <si>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</si>
  <si>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</si>
  <si>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</si>
  <si>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</si>
  <si>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</si>
  <si>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</si>
  <si>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</si>
  <si>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</si>
  <si>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</si>
  <si>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</si>
  <si>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</si>
  <si>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</si>
  <si>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</si>
  <si>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</si>
  <si>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</si>
  <si>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</si>
  <si>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</si>
  <si>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</si>
  <si>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</si>
  <si>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</si>
  <si>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</si>
  <si>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</si>
  <si>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</si>
  <si>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</si>
  <si>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</si>
  <si>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</si>
  <si>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</si>
  <si>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</si>
  <si>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</si>
  <si>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</si>
  <si>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</si>
  <si>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</si>
  <si>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</si>
  <si>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</si>
  <si>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</si>
  <si>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</si>
  <si>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</si>
  <si>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</si>
  <si>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</si>
  <si>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</si>
  <si>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</si>
  <si>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</si>
  <si>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</si>
  <si>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</si>
  <si>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</si>
  <si>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</si>
  <si>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</si>
  <si>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</si>
  <si>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</si>
  <si>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</si>
  <si>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</si>
  <si>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</si>
  <si>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</si>
  <si>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</si>
  <si>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</si>
  <si>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</si>
  <si>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</si>
  <si>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</si>
  <si>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</si>
  <si>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</si>
  <si>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</si>
  <si>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</si>
  <si>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</si>
  <si>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</si>
  <si>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</si>
  <si>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</si>
  <si>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</si>
  <si>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</si>
  <si>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</si>
  <si>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</si>
  <si>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</si>
  <si>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</si>
  <si>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</si>
  <si>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</si>
  <si>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</si>
  <si>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</si>
  <si>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</si>
  <si>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</si>
  <si>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</si>
  <si>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</si>
  <si>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</si>
  <si>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</si>
  <si>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</si>
  <si>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</si>
  <si>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</si>
  <si>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</si>
  <si>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</si>
  <si>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</si>
  <si>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</si>
  <si>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</si>
  <si>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</si>
  <si>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</si>
  <si>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</si>
  <si>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</si>
  <si>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</si>
  <si>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</si>
  <si>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</si>
  <si>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</si>
  <si>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</si>
  <si>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</si>
  <si>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</si>
  <si>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</si>
  <si>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</si>
  <si>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</si>
  <si>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</si>
  <si>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</si>
  <si>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</si>
  <si>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</si>
  <si>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</si>
  <si>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</si>
  <si>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</si>
  <si>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</si>
  <si>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</si>
  <si>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</si>
  <si>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</si>
  <si>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</si>
  <si>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</si>
  <si>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</si>
  <si>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</si>
  <si>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</si>
  <si>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</si>
  <si>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</si>
  <si>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</si>
  <si>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</si>
  <si>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</si>
  <si>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</si>
  <si>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</si>
  <si>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</si>
  <si>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</si>
  <si>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</si>
  <si>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</si>
  <si>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</si>
  <si>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</si>
  <si>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</si>
  <si>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</si>
  <si>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</si>
  <si>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</si>
  <si>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</si>
  <si>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</si>
  <si>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</si>
  <si>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</si>
  <si>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</si>
  <si>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</si>
  <si>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</si>
  <si>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</si>
  <si>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</si>
  <si>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</si>
  <si>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</si>
  <si>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</si>
  <si>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</si>
  <si>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</si>
  <si>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</si>
  <si>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</si>
  <si>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</si>
  <si>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</si>
  <si>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</si>
  <si>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</si>
  <si>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</si>
  <si>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</si>
  <si>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</si>
  <si>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</si>
  <si>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</si>
  <si>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</si>
  <si>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</si>
  <si>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</si>
  <si>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</si>
  <si>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</si>
  <si>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</si>
  <si>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</si>
  <si>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</si>
  <si>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</si>
  <si>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</si>
  <si>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</si>
  <si>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</si>
  <si>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</si>
  <si>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</si>
  <si>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</si>
  <si>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</si>
  <si>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</si>
  <si>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</si>
  <si>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</si>
  <si>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</si>
  <si>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</si>
  <si>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</si>
  <si>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</si>
  <si>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</si>
  <si>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</si>
  <si>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</si>
  <si>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</si>
  <si>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</si>
  <si>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</si>
  <si>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</si>
  <si>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</si>
  <si>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</si>
  <si>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</si>
  <si>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</si>
  <si>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</si>
  <si>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</si>
  <si>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</si>
  <si>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</si>
  <si>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</si>
  <si>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</si>
  <si>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</si>
  <si>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</si>
  <si>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</si>
  <si>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</si>
  <si>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</si>
  <si>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</si>
  <si>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</si>
  <si>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</si>
  <si>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</si>
  <si>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</si>
  <si>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</si>
  <si>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</si>
  <si>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</si>
  <si>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</si>
  <si>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</si>
  <si>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</si>
  <si>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</si>
  <si>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</si>
  <si>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</si>
  <si>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</si>
  <si>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</si>
  <si>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</si>
  <si>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</si>
  <si>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</si>
  <si>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</si>
  <si>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</si>
  <si>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</si>
  <si>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</si>
  <si>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</si>
  <si>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</si>
  <si>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</si>
  <si>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</si>
  <si>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</si>
  <si>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</si>
  <si>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</si>
  <si>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</si>
  <si>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</si>
  <si>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</si>
  <si>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</si>
  <si>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</si>
  <si>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</si>
  <si>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</si>
  <si>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</si>
  <si>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</si>
  <si>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</si>
  <si>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</si>
  <si>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</si>
  <si>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</si>
  <si>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</si>
  <si>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</si>
  <si>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</si>
  <si>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</si>
  <si>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</si>
  <si>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</si>
  <si>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</si>
  <si>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</si>
  <si>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</si>
  <si>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</si>
  <si>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</si>
  <si>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</si>
  <si>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</si>
  <si>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</si>
  <si>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</si>
  <si>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</si>
  <si>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</si>
  <si>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</si>
  <si>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</si>
  <si>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</si>
  <si>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</si>
  <si>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</si>
  <si>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</si>
  <si>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</si>
  <si>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</si>
  <si>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</si>
  <si>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</si>
  <si>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</si>
  <si>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</si>
  <si>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</si>
  <si>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</si>
  <si>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</si>
  <si>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</si>
  <si>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</si>
  <si>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</si>
  <si>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</si>
  <si>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</si>
  <si>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</si>
  <si>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</si>
  <si>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</si>
  <si>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</si>
  <si>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</si>
  <si>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</si>
  <si>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</si>
  <si>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</si>
  <si>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</si>
  <si>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</si>
  <si>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</si>
  <si>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</si>
  <si>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</si>
  <si>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</si>
  <si>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</si>
  <si>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</si>
  <si>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</si>
  <si>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</si>
  <si>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</si>
  <si>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</si>
  <si>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</si>
  <si>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</si>
  <si>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</si>
  <si>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</si>
  <si>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</si>
  <si>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</si>
  <si>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</si>
  <si>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</si>
  <si>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</si>
  <si>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</si>
  <si>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</si>
  <si>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</si>
  <si>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</si>
  <si>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</si>
  <si>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</si>
  <si>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</si>
  <si>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</si>
  <si>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</si>
  <si>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</si>
  <si>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</si>
  <si>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</si>
  <si>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</si>
  <si>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</si>
  <si>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</si>
  <si>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</si>
  <si>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</si>
  <si>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</si>
  <si>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</si>
  <si>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</si>
  <si>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</si>
  <si>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</si>
  <si>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</si>
  <si>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</si>
  <si>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</si>
  <si>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</si>
  <si>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</si>
  <si>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</si>
  <si>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</si>
  <si>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</si>
  <si>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</si>
  <si>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</si>
  <si>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</si>
  <si>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</si>
  <si>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</si>
  <si>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</si>
  <si>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</si>
  <si>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</si>
  <si>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</si>
  <si>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</si>
  <si>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</si>
  <si>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</si>
  <si>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</si>
  <si>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</si>
  <si>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</si>
  <si>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</si>
  <si>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</si>
  <si>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</si>
  <si>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</si>
  <si>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</si>
  <si>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</si>
  <si>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</si>
  <si>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</si>
  <si>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</si>
  <si>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</si>
  <si>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</si>
  <si>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</si>
  <si>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</si>
  <si>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</si>
  <si>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</si>
  <si>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</si>
  <si>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</si>
  <si>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</si>
  <si>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</si>
  <si>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</si>
  <si>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</si>
  <si>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</si>
  <si>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</si>
  <si>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</si>
  <si>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</si>
  <si>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</si>
  <si>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</si>
  <si>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</si>
  <si>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</si>
  <si>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</si>
  <si>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</si>
  <si>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</si>
  <si>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</si>
  <si>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</si>
  <si>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</si>
  <si>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</si>
  <si>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</si>
  <si>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</si>
  <si>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</si>
  <si>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</si>
  <si>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</si>
  <si>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</si>
  <si>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</si>
  <si>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</si>
  <si>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</si>
  <si>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</si>
  <si>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</si>
  <si>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</si>
  <si>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</si>
  <si>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</si>
  <si>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</si>
  <si>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</si>
  <si>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</si>
  <si>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</si>
  <si>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</si>
  <si>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</si>
  <si>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</si>
  <si>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</si>
  <si>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</si>
  <si>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</si>
  <si>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</si>
  <si>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</si>
  <si>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</si>
  <si>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</si>
  <si>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</si>
  <si>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</si>
  <si>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</si>
  <si>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</si>
  <si>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</si>
  <si>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</si>
  <si>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</si>
  <si>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</si>
  <si>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</si>
  <si>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</si>
  <si>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</si>
  <si>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</si>
  <si>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</si>
  <si>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</si>
  <si>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</si>
  <si>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</si>
  <si>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</si>
  <si>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</si>
  <si>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</si>
  <si>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</si>
  <si>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</si>
  <si>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</si>
  <si>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</si>
  <si>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</si>
  <si>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</si>
  <si>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</si>
  <si>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</si>
  <si>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</si>
  <si>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</si>
  <si>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</si>
  <si>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</si>
  <si>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</si>
  <si>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</si>
  <si>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</si>
  <si>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</si>
  <si>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</si>
  <si>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</si>
  <si>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</si>
  <si>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</si>
  <si>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</si>
  <si>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</si>
  <si>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</si>
  <si>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</si>
  <si>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</si>
  <si>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</si>
  <si>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</si>
  <si>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</si>
  <si>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</si>
  <si>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</si>
  <si>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</si>
  <si>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</si>
  <si>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</si>
  <si>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</si>
  <si>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</si>
  <si>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</si>
  <si>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</si>
  <si>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</si>
  <si>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</si>
  <si>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</si>
  <si>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</si>
  <si>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</si>
  <si>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</si>
  <si>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</si>
  <si>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</si>
  <si>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</si>
  <si>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</si>
  <si>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</si>
  <si>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</si>
  <si>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</si>
  <si>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</si>
  <si>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</si>
  <si>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</si>
  <si>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</si>
  <si>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</si>
  <si>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</si>
  <si>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</si>
  <si>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</si>
  <si>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</si>
  <si>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</si>
  <si>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</si>
  <si>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</si>
  <si>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</si>
  <si>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</si>
  <si>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</si>
  <si>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</si>
  <si>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</si>
  <si>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</si>
  <si>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</si>
  <si>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</si>
  <si>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</si>
  <si>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</si>
  <si>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</si>
  <si>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</si>
  <si>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</si>
  <si>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</si>
  <si>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</si>
  <si>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</si>
  <si>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</si>
  <si>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</si>
  <si>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</si>
  <si>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</si>
  <si>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</si>
  <si>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</si>
  <si>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</si>
  <si>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</si>
  <si>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</si>
  <si>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</si>
  <si>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</si>
  <si>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</si>
  <si>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</si>
  <si>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</si>
  <si>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</si>
  <si>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</si>
  <si>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</si>
  <si>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</si>
  <si>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</si>
  <si>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</si>
  <si>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</si>
  <si>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</si>
  <si>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</si>
  <si>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</si>
  <si>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</si>
  <si>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</si>
  <si>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</si>
  <si>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</si>
  <si>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</si>
  <si>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</si>
  <si>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</si>
  <si>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</si>
  <si>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</si>
  <si>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</si>
  <si>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</si>
  <si>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</si>
  <si>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</si>
  <si>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</si>
  <si>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</si>
  <si>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</si>
  <si>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</si>
  <si>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</si>
  <si>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</si>
  <si>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</si>
  <si>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</si>
  <si>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</si>
  <si>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</si>
  <si>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</si>
  <si>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</si>
  <si>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</si>
  <si>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</si>
  <si>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</si>
  <si>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</si>
  <si>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</si>
  <si>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</si>
  <si>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</si>
  <si>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</si>
  <si>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</si>
  <si>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</si>
  <si>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</si>
  <si>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</si>
  <si>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</si>
  <si>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</si>
  <si>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</si>
  <si>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</si>
  <si>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</si>
  <si>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</si>
  <si>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</si>
  <si>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</si>
  <si>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</si>
  <si>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</si>
  <si>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</si>
  <si>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</si>
  <si>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</si>
  <si>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</si>
  <si>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</si>
  <si>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</si>
  <si>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</si>
  <si>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</si>
  <si>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</si>
  <si>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</si>
  <si>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</si>
  <si>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</si>
  <si>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</si>
  <si>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</si>
  <si>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</si>
  <si>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</si>
  <si>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</si>
  <si>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</si>
  <si>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</si>
  <si>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</si>
  <si>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</si>
  <si>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</si>
  <si>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</si>
  <si>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</si>
  <si>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</si>
  <si>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</si>
  <si>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</si>
  <si>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</si>
  <si>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</si>
  <si>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</si>
  <si>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</si>
  <si>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</si>
  <si>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</si>
  <si>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</si>
  <si>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</si>
  <si>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</si>
  <si>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</si>
  <si>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</si>
  <si>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</si>
  <si>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</si>
  <si>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</si>
  <si>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</si>
  <si>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</si>
  <si>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</si>
  <si>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</si>
  <si>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</si>
  <si>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</si>
  <si>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</si>
  <si>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</si>
  <si>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</si>
  <si>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</si>
  <si>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</si>
  <si>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</si>
  <si>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</si>
  <si>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</si>
  <si>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</si>
  <si>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</si>
  <si>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</si>
  <si>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</si>
  <si>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</si>
  <si>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</si>
  <si>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</si>
  <si>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</si>
  <si>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</si>
  <si>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</si>
  <si>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</si>
  <si>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</si>
  <si>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</si>
  <si>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</si>
  <si>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</si>
  <si>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</si>
  <si>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</si>
  <si>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</si>
  <si>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</si>
  <si>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</si>
  <si>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</si>
  <si>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</si>
  <si>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</si>
  <si>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</si>
  <si>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</si>
  <si>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</si>
  <si>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</si>
  <si>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</si>
  <si>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</si>
  <si>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</si>
  <si>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</si>
  <si>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</si>
  <si>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</si>
  <si>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</si>
  <si>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</si>
  <si>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</si>
  <si>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</si>
  <si>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</si>
  <si>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</si>
  <si>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</si>
  <si>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</si>
  <si>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</si>
  <si>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</si>
  <si>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</si>
  <si>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</si>
  <si>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</si>
  <si>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</si>
  <si>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</si>
  <si>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</si>
  <si>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</si>
  <si>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</si>
  <si>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</si>
  <si>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</si>
  <si>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</si>
  <si>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</si>
  <si>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</si>
  <si>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</si>
  <si>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</si>
  <si>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</si>
  <si>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</si>
  <si>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</si>
  <si>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</si>
  <si>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</si>
  <si>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</si>
  <si>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</si>
  <si>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</si>
  <si>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</si>
  <si>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</si>
  <si>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</si>
  <si>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</si>
  <si>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</si>
  <si>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</si>
  <si>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</si>
  <si>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</si>
  <si>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</si>
  <si>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</si>
  <si>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</si>
  <si>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</si>
  <si>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</si>
  <si>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</si>
  <si>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</si>
  <si>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</si>
  <si>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</si>
  <si>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</si>
  <si>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</si>
  <si>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</si>
  <si>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</si>
  <si>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</si>
  <si>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</si>
  <si>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</si>
  <si>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</si>
  <si>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</si>
  <si>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</si>
  <si>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</si>
  <si>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</si>
  <si>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</si>
  <si>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</si>
  <si>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</si>
  <si>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</si>
  <si>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</si>
  <si>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</si>
  <si>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</si>
  <si>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</si>
  <si>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</si>
  <si>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</si>
  <si>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</si>
  <si>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</si>
  <si>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</si>
  <si>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</si>
  <si>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</si>
  <si>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</si>
  <si>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</si>
  <si>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</si>
  <si>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</si>
  <si>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</si>
  <si>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</si>
  <si>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</si>
  <si>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</si>
  <si>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</si>
  <si>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</si>
  <si>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</si>
  <si>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</si>
  <si>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</si>
  <si>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</si>
  <si>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</si>
  <si>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</si>
  <si>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</si>
  <si>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</si>
  <si>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</si>
  <si>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</si>
  <si>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</si>
  <si>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</si>
  <si>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</si>
  <si>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</si>
  <si>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</si>
  <si>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</si>
  <si>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</si>
  <si>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</si>
  <si>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</si>
  <si>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</si>
  <si>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</si>
  <si>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</si>
  <si>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</si>
  <si>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</si>
  <si>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</si>
  <si>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</si>
  <si>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</si>
  <si>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</si>
  <si>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</si>
  <si>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</si>
  <si>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</si>
  <si>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</si>
  <si>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</si>
  <si>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</si>
  <si>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</si>
  <si>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</si>
  <si>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</si>
  <si>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</si>
  <si>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</si>
  <si>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</si>
  <si>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</si>
  <si>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</si>
  <si>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</si>
  <si>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</si>
  <si>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</si>
  <si>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</si>
  <si>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</si>
  <si>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</si>
  <si>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</si>
  <si>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</si>
  <si>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</si>
  <si>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</si>
  <si>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</si>
  <si>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</si>
  <si>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</si>
  <si>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</si>
  <si>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</si>
  <si>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</si>
  <si>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</si>
  <si>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</si>
  <si>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</si>
  <si>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</si>
  <si>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</si>
  <si>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</si>
  <si>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</si>
  <si>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</si>
  <si>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</si>
  <si>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</si>
  <si>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</si>
  <si>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</si>
  <si>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</si>
  <si>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</si>
  <si>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</si>
  <si>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</si>
  <si>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</si>
  <si>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</si>
  <si>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</si>
  <si>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</si>
  <si>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</si>
  <si>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</si>
  <si>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</si>
  <si>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</si>
  <si>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</si>
  <si>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</si>
  <si>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</si>
  <si>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</si>
  <si>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</si>
  <si>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</si>
  <si>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</si>
  <si>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</si>
  <si>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</si>
  <si>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</si>
  <si>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</si>
  <si>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</si>
  <si>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</si>
  <si>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</si>
  <si>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</si>
  <si>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</si>
  <si>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</si>
  <si>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</si>
  <si>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</si>
  <si>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</si>
  <si>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</si>
  <si>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</si>
  <si>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</si>
  <si>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</si>
  <si>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</si>
  <si>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</si>
  <si>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</si>
  <si>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</si>
  <si>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</si>
  <si>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</si>
  <si>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</si>
  <si>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</si>
  <si>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</si>
  <si>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</si>
  <si>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</si>
  <si>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</si>
  <si>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</si>
  <si>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</si>
  <si>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</si>
  <si>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</si>
  <si>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</si>
  <si>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</si>
  <si>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</si>
  <si>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</si>
  <si>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</si>
  <si>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</si>
  <si>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</si>
  <si>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</si>
  <si>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</si>
  <si>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</si>
  <si>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</si>
  <si>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</si>
  <si>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</si>
  <si>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</si>
  <si>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</si>
  <si>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</si>
  <si>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</si>
  <si>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</si>
  <si>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</si>
  <si>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</si>
  <si>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</si>
  <si>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</si>
  <si>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</si>
  <si>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</si>
  <si>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</si>
  <si>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</si>
  <si>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</si>
  <si>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</si>
  <si>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</si>
  <si>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</si>
  <si>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</si>
  <si>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</si>
  <si>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</si>
  <si>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</si>
  <si>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</si>
  <si>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</si>
  <si>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</si>
  <si>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</si>
  <si>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</si>
  <si>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</si>
  <si>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</si>
  <si>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</si>
  <si>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</si>
  <si>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</si>
  <si>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</si>
  <si>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</si>
  <si>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</si>
  <si>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</si>
  <si>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</si>
  <si>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</si>
  <si>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</si>
  <si>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</si>
  <si>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</si>
  <si>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</si>
  <si>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</si>
  <si>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</si>
  <si>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</si>
  <si>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</si>
  <si>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</si>
  <si>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</si>
  <si>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</si>
  <si>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</si>
  <si>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</si>
  <si>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</si>
  <si>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</si>
  <si>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</si>
  <si>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</si>
  <si>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</si>
  <si>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</si>
  <si>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</si>
  <si>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</si>
  <si>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</si>
  <si>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</si>
  <si>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</si>
  <si>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</si>
  <si>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</si>
  <si>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</si>
  <si>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</si>
  <si>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</si>
  <si>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</si>
  <si>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</si>
  <si>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</si>
  <si>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</si>
  <si>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</si>
  <si>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</si>
  <si>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</si>
  <si>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</si>
  <si>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</si>
  <si>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</si>
  <si>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</si>
  <si>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</si>
  <si>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</si>
  <si>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</si>
  <si>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</si>
  <si>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</si>
  <si>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</si>
  <si>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</si>
  <si>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</si>
  <si>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</si>
  <si>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</si>
  <si>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</si>
  <si>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</si>
  <si>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</si>
  <si>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</si>
  <si>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</si>
  <si>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</si>
  <si>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</si>
  <si>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</si>
  <si>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</si>
  <si>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</si>
  <si>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</si>
  <si>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</si>
  <si>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</si>
  <si>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</si>
  <si>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</si>
  <si>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</si>
  <si>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</si>
  <si>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</si>
  <si>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</si>
  <si>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</si>
  <si>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</si>
  <si>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</si>
  <si>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</si>
  <si>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</si>
  <si>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</si>
  <si>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</si>
  <si>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</si>
  <si>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</si>
  <si>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</si>
  <si>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</si>
  <si>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</si>
  <si>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</si>
  <si>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</si>
  <si>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</si>
  <si>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</si>
  <si>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</si>
  <si>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</si>
  <si>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</si>
  <si>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</si>
  <si>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</si>
  <si>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</si>
  <si>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</si>
  <si>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</si>
  <si>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</si>
  <si>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</si>
  <si>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</si>
  <si>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</si>
  <si>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</si>
  <si>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</si>
  <si>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</si>
  <si>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</si>
  <si>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</si>
  <si>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</si>
  <si>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</si>
  <si>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</si>
  <si>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</si>
  <si>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</si>
  <si>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</si>
  <si>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</si>
  <si>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</si>
  <si>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</si>
  <si>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</si>
  <si>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</si>
  <si>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</si>
  <si>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</si>
  <si>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</si>
  <si>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</si>
  <si>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</si>
  <si>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</si>
  <si>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</si>
  <si>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</si>
  <si>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</si>
  <si>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</si>
  <si>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</si>
  <si>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</si>
  <si>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</si>
  <si>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</si>
  <si>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</si>
  <si>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</si>
  <si>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</si>
  <si>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</si>
  <si>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</si>
  <si>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</si>
  <si>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</si>
  <si>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</si>
  <si>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</si>
  <si>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</si>
  <si>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</si>
  <si>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</si>
  <si>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</si>
  <si>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</si>
  <si>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</si>
  <si>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</si>
  <si>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</si>
  <si>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</si>
  <si>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</si>
  <si>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</si>
  <si>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</si>
  <si>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</si>
  <si>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</si>
  <si>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</si>
  <si>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</si>
  <si>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</si>
  <si>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</si>
  <si>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</si>
  <si>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</si>
  <si>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</si>
  <si>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</si>
  <si>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</si>
  <si>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</si>
  <si>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</si>
  <si>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</si>
  <si>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</si>
  <si>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</si>
  <si>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</si>
  <si>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</si>
  <si>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</si>
  <si>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</si>
  <si>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</si>
  <si>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</si>
  <si>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</si>
  <si>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</si>
  <si>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</si>
  <si>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</si>
  <si>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</si>
  <si>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</si>
  <si>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</si>
  <si>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</si>
  <si>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</si>
  <si>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</si>
  <si>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</si>
  <si>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</si>
  <si>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</si>
  <si>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</si>
  <si>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</si>
  <si>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</si>
  <si>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</si>
  <si>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</si>
  <si>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</si>
  <si>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</si>
  <si>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</si>
  <si>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</si>
  <si>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</si>
  <si>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</si>
  <si>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</si>
  <si>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</si>
  <si>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</si>
  <si>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</si>
  <si>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</si>
  <si>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</si>
  <si>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</si>
  <si>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</si>
  <si>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</si>
  <si>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</si>
  <si>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</si>
  <si>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</si>
  <si>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</si>
  <si>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</si>
  <si>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</si>
  <si>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</si>
  <si>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</si>
  <si>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</si>
  <si>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</si>
  <si>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</si>
  <si>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</si>
  <si>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</si>
  <si>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</si>
  <si>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</si>
  <si>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</si>
  <si>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</si>
  <si>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</si>
  <si>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</si>
  <si>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</si>
  <si>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</si>
  <si>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</si>
  <si>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</si>
  <si>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</si>
  <si>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</si>
  <si>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</si>
  <si>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</si>
  <si>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</si>
  <si>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</si>
  <si>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</si>
  <si>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</si>
  <si>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</si>
  <si>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</si>
  <si>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</si>
  <si>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</si>
  <si>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</si>
  <si>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</si>
  <si>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</si>
  <si>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</si>
  <si>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</si>
  <si>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</si>
  <si>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</si>
  <si>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</si>
  <si>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</si>
  <si>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</si>
  <si>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</si>
  <si>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</si>
  <si>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</si>
  <si>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</si>
  <si>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</si>
  <si>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</si>
  <si>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</si>
  <si>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</si>
  <si>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</si>
  <si>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</si>
  <si>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</si>
  <si>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</si>
  <si>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</si>
  <si>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</si>
  <si>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</si>
  <si>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</si>
  <si>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</si>
  <si>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</si>
  <si>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</si>
  <si>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</si>
  <si>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</si>
  <si>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</si>
  <si>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</si>
  <si>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</si>
  <si>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</si>
  <si>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</si>
  <si>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</si>
  <si>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</si>
  <si>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</si>
  <si>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</si>
  <si>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</si>
  <si>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</si>
  <si>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</si>
  <si>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</si>
  <si>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</si>
  <si>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</si>
  <si>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</si>
  <si>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</si>
  <si>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</si>
  <si>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</si>
  <si>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</si>
  <si>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</si>
  <si>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</si>
  <si>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</si>
  <si>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</si>
  <si>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</si>
  <si>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</si>
  <si>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</si>
  <si>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</si>
  <si>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</si>
  <si>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</si>
  <si>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</si>
  <si>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</si>
  <si>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</si>
  <si>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</si>
  <si>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</si>
  <si>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</si>
  <si>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</si>
  <si>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</si>
  <si>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</si>
  <si>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</si>
  <si>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</si>
  <si>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</si>
  <si>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</si>
  <si>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</si>
  <si>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</si>
  <si>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</si>
  <si>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</si>
  <si>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</si>
  <si>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</si>
  <si>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</si>
  <si>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</si>
  <si>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</si>
  <si>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</si>
  <si>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</si>
  <si>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</si>
  <si>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</si>
  <si>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</si>
  <si>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</si>
  <si>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</si>
  <si>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</si>
  <si>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</si>
  <si>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</si>
  <si>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</si>
  <si>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</si>
  <si>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</si>
  <si>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</si>
  <si>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</si>
  <si>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</si>
  <si>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</si>
  <si>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</si>
  <si>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</si>
  <si>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</si>
  <si>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</si>
  <si>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</si>
  <si>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</si>
  <si>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</si>
  <si>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</si>
  <si>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</si>
  <si>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</si>
  <si>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</si>
  <si>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</si>
  <si>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</si>
  <si>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</si>
  <si>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</si>
  <si>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</si>
  <si>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</si>
  <si>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</si>
  <si>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</si>
  <si>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</si>
  <si>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</si>
  <si>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</si>
  <si>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</si>
  <si>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</si>
  <si>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</si>
  <si>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</si>
  <si>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</si>
  <si>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</si>
  <si>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</si>
  <si>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</si>
  <si>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</si>
  <si>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</si>
  <si>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</si>
  <si>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</si>
  <si>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</si>
  <si>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</si>
  <si>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</si>
  <si>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</si>
  <si>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</si>
  <si>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</si>
  <si>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</si>
  <si>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</si>
  <si>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</si>
  <si>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</si>
  <si>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</si>
  <si>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</si>
  <si>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</si>
  <si>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</si>
  <si>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</si>
  <si>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</si>
  <si>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</si>
  <si>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</si>
  <si>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</si>
  <si>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</si>
  <si>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</si>
  <si>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</si>
  <si>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</si>
  <si>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</si>
  <si>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</si>
  <si>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</si>
  <si>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</si>
  <si>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</si>
  <si>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</si>
  <si>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</si>
  <si>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</si>
  <si>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</si>
  <si>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</si>
  <si>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</si>
  <si>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</si>
  <si>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</si>
  <si>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</si>
  <si>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</si>
  <si>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</si>
  <si>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</si>
  <si>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</si>
  <si>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</si>
  <si>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</si>
  <si>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</si>
  <si>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</si>
  <si>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</si>
  <si>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</si>
  <si>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</si>
  <si>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</si>
  <si>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</si>
  <si>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</si>
  <si>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</si>
  <si>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</si>
  <si>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</si>
  <si>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</si>
  <si>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</si>
  <si>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</si>
  <si>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</si>
  <si>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</si>
  <si>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</si>
  <si>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</si>
  <si>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</si>
  <si>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</si>
  <si>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</si>
  <si>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</si>
  <si>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</si>
  <si>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</si>
  <si>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</si>
  <si>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</si>
  <si>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</si>
  <si>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</si>
  <si>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</si>
  <si>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</si>
  <si>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</si>
  <si>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</si>
  <si>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</si>
  <si>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</si>
  <si>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</si>
  <si>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</si>
  <si>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</si>
  <si>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</si>
  <si>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</si>
  <si>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</si>
  <si>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</si>
  <si>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</si>
  <si>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</si>
  <si>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</si>
  <si>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</si>
  <si>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</si>
  <si>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</si>
  <si>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</si>
  <si>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</si>
  <si>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</si>
  <si>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</si>
  <si>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</si>
  <si>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</si>
  <si>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</si>
  <si>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</si>
  <si>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</si>
  <si>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</si>
  <si>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</si>
  <si>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</si>
  <si>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</si>
  <si>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</si>
  <si>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</si>
  <si>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</si>
  <si>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</si>
  <si>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</si>
  <si>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</si>
  <si>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</si>
  <si>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</si>
  <si>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</si>
  <si>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</si>
  <si>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</si>
  <si>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</si>
  <si>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</si>
  <si>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</si>
  <si>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</si>
  <si>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</si>
  <si>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</si>
  <si>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</si>
  <si>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</si>
  <si>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</si>
  <si>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</si>
  <si>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</si>
  <si>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</si>
  <si>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</si>
  <si>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</si>
  <si>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</si>
  <si>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</si>
  <si>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</si>
  <si>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</si>
  <si>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</si>
  <si>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</si>
  <si>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</si>
  <si>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</si>
  <si>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</si>
  <si>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</si>
  <si>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</si>
  <si>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</si>
  <si>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</si>
  <si>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</si>
  <si>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</si>
  <si>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</si>
  <si>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</si>
  <si>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</si>
  <si>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</si>
  <si>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</si>
  <si>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</si>
  <si>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</si>
  <si>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</si>
  <si>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</si>
  <si>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</si>
  <si>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</si>
  <si>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</si>
  <si>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</si>
  <si>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</si>
  <si>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</si>
  <si>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</si>
  <si>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</si>
  <si>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</si>
  <si>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</si>
  <si>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</si>
  <si>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</si>
  <si>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</si>
  <si>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</si>
  <si>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</si>
  <si>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</si>
  <si>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</si>
  <si>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</si>
  <si>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</si>
  <si>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</si>
  <si>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</si>
  <si>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</si>
  <si>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</si>
  <si>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</si>
  <si>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</si>
  <si>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</si>
  <si>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</si>
  <si>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</si>
  <si>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</si>
  <si>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</si>
  <si>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</si>
  <si>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</si>
  <si>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</si>
  <si>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</si>
  <si>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</si>
  <si>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</si>
  <si>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</si>
  <si>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</si>
  <si>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</si>
  <si>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</si>
  <si>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</si>
  <si>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</si>
  <si>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</si>
  <si>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</si>
  <si>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</si>
  <si>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</si>
  <si>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</si>
  <si>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</si>
  <si>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</si>
  <si>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</si>
  <si>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</si>
  <si>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</si>
  <si>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</si>
  <si>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</si>
  <si>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</si>
  <si>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</si>
  <si>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</si>
  <si>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</si>
  <si>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</si>
  <si>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</si>
  <si>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</si>
  <si>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</si>
  <si>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</si>
  <si>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</si>
  <si>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</si>
  <si>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</si>
  <si>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</si>
  <si>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</si>
  <si>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</si>
  <si>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</si>
  <si>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</si>
  <si>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</si>
  <si>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</si>
  <si>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</si>
  <si>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</si>
  <si>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</si>
  <si>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</si>
  <si>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</si>
  <si>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</si>
  <si>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</si>
  <si>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</si>
  <si>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</si>
  <si>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</si>
  <si>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</si>
  <si>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</si>
  <si>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</si>
  <si>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</si>
  <si>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</si>
  <si>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</si>
  <si>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</si>
  <si>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</si>
  <si>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</si>
  <si>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</si>
  <si>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</si>
  <si>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</si>
  <si>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</si>
  <si>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</si>
  <si>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</si>
  <si>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</si>
  <si>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</si>
  <si>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</si>
  <si>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</si>
  <si>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</si>
  <si>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</si>
  <si>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</si>
  <si>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</si>
  <si>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</si>
  <si>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</si>
  <si>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</si>
  <si>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</si>
  <si>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</si>
  <si>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</si>
  <si>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</si>
  <si>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</si>
  <si>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</si>
  <si>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</si>
  <si>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</si>
  <si>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</si>
  <si>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</si>
  <si>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</si>
  <si>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</si>
  <si>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</si>
  <si>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</si>
  <si>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</si>
  <si>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</si>
  <si>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</si>
  <si>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</si>
  <si>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</si>
  <si>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</si>
  <si>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</si>
  <si>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</si>
  <si>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</si>
  <si>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</si>
  <si>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</si>
  <si>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</si>
  <si>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</si>
  <si>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</si>
  <si>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</si>
  <si>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</si>
  <si>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</si>
  <si>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</si>
  <si>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</si>
  <si>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</si>
  <si>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</si>
  <si>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</si>
  <si>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</si>
  <si>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</si>
  <si>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</si>
  <si>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</si>
  <si>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</si>
  <si>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</si>
  <si>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</si>
  <si>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</si>
  <si>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</si>
  <si>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</si>
  <si>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</si>
  <si>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</si>
  <si>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</si>
  <si>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</si>
  <si>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</si>
  <si>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</si>
  <si>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</si>
  <si>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</si>
  <si>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</si>
  <si>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</si>
  <si>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</si>
  <si>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</si>
  <si>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</si>
  <si>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</si>
  <si>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</si>
  <si>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</si>
  <si>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</si>
  <si>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</si>
  <si>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</si>
  <si>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</si>
  <si>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</si>
  <si>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</si>
  <si>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</si>
  <si>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</si>
  <si>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</si>
  <si>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</si>
  <si>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</si>
  <si>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</si>
  <si>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</si>
  <si>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</si>
  <si>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</si>
  <si>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</si>
  <si>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</si>
  <si>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</si>
  <si>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</si>
  <si>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</si>
  <si>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</si>
  <si>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</si>
  <si>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</si>
  <si>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</si>
  <si>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</si>
  <si>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</si>
  <si>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</si>
  <si>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</si>
  <si>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</si>
  <si>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</si>
  <si>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</si>
  <si>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</si>
  <si>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</si>
  <si>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</si>
  <si>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</si>
  <si>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</si>
  <si>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</si>
  <si>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</si>
  <si>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</si>
  <si>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</si>
  <si>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</si>
  <si>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</si>
  <si>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</si>
  <si>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</si>
  <si>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</si>
  <si>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</si>
  <si>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</si>
  <si>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</si>
  <si>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</si>
  <si>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</si>
  <si>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</si>
  <si>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</si>
  <si>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</si>
  <si>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</si>
  <si>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</si>
  <si>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</si>
  <si>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</si>
  <si>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</si>
  <si>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</si>
  <si>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</si>
  <si>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</si>
  <si>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</si>
  <si>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</si>
  <si>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</si>
  <si>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</si>
  <si>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</si>
  <si>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</si>
  <si>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</si>
  <si>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</si>
  <si>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</si>
  <si>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</si>
  <si>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</si>
  <si>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</si>
  <si>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</si>
  <si>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</si>
  <si>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</si>
  <si>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</si>
  <si>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</si>
  <si>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</si>
  <si>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</si>
  <si>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</si>
  <si>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</si>
  <si>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</si>
  <si>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</si>
  <si>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</si>
  <si>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</si>
  <si>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</si>
  <si>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</si>
  <si>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</si>
  <si>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</si>
  <si>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</si>
  <si>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</si>
  <si>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</si>
  <si>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</si>
  <si>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</si>
  <si>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</si>
  <si>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</si>
  <si>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</si>
  <si>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</si>
  <si>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</si>
  <si>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</si>
  <si>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</si>
  <si>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</si>
  <si>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</si>
  <si>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</si>
  <si>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</si>
  <si>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</si>
  <si>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</si>
  <si>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</si>
  <si>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</si>
  <si>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</si>
  <si>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</si>
  <si>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</si>
  <si>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</si>
  <si>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</si>
  <si>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</si>
  <si>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</si>
  <si>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</si>
  <si>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</si>
  <si>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</si>
  <si>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</si>
  <si>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</si>
  <si>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</si>
  <si>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</si>
  <si>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</si>
  <si>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</si>
  <si>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</si>
  <si>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</si>
  <si>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</si>
  <si>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</si>
  <si>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</si>
  <si>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</si>
  <si>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</si>
  <si>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</si>
  <si>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</si>
  <si>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</si>
  <si>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</si>
  <si>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</si>
  <si>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</si>
  <si>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</si>
  <si>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</si>
  <si>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</si>
  <si>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</si>
  <si>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</si>
  <si>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</si>
  <si>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</si>
  <si>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</si>
  <si>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</si>
  <si>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</si>
  <si>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</si>
  <si>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</si>
  <si>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</si>
  <si>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</si>
  <si>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</si>
  <si>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</si>
  <si>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</si>
  <si>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</si>
  <si>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</si>
  <si>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</si>
  <si>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</si>
  <si>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</si>
  <si>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</si>
  <si>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</si>
  <si>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</si>
  <si>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</si>
  <si>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</si>
  <si>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</si>
  <si>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</si>
  <si>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</si>
  <si>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</si>
  <si>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</si>
  <si>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</si>
  <si>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</si>
  <si>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</si>
  <si>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</si>
  <si>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</si>
  <si>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</si>
  <si>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</si>
  <si>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</si>
  <si>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</si>
  <si>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</si>
  <si>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</si>
  <si>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</si>
  <si>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</si>
  <si>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</si>
  <si>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</si>
  <si>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</si>
  <si>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</si>
  <si>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</si>
  <si>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</si>
  <si>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</si>
  <si>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</si>
  <si>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</si>
  <si>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</si>
  <si>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</si>
  <si>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</si>
  <si>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</si>
  <si>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</si>
  <si>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</si>
  <si>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</si>
  <si>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</si>
  <si>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</si>
  <si>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</si>
  <si>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</si>
  <si>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</si>
  <si>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</si>
  <si>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</si>
  <si>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</si>
  <si>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</si>
  <si>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</si>
  <si>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</si>
  <si>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</si>
  <si>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</si>
  <si>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</si>
  <si>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</si>
  <si>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</si>
  <si>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</si>
  <si>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</si>
  <si>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</si>
  <si>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</si>
  <si>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</si>
  <si>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</si>
  <si>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</si>
  <si>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</si>
  <si>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</si>
  <si>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</si>
  <si>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</si>
  <si>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</si>
  <si>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</si>
  <si>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</si>
  <si>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</si>
  <si>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</si>
  <si>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</si>
  <si>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</si>
  <si>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</si>
  <si>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</si>
  <si>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</si>
  <si>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</si>
  <si>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</si>
  <si>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</si>
  <si>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</si>
  <si>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</si>
  <si>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</si>
  <si>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</si>
  <si>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</si>
  <si>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</si>
  <si>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</si>
  <si>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</si>
  <si>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</si>
  <si>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</si>
  <si>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</si>
  <si>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</si>
  <si>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</si>
  <si>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</si>
  <si>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</si>
  <si>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</si>
  <si>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</si>
  <si>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</si>
  <si>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</si>
  <si>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</si>
  <si>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</si>
  <si>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</si>
  <si>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</si>
  <si>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</si>
  <si>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</si>
  <si>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</si>
  <si>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</si>
  <si>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</si>
  <si>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</si>
  <si>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</si>
  <si>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</si>
  <si>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</si>
  <si>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</si>
  <si>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</si>
  <si>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</si>
  <si>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</si>
  <si>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</si>
  <si>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</si>
  <si>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</si>
  <si>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</si>
  <si>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</si>
  <si>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</si>
  <si>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</si>
  <si>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</si>
  <si>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</si>
  <si>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</si>
  <si>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</si>
  <si>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</si>
  <si>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</si>
  <si>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</si>
  <si>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</si>
  <si>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</si>
  <si>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</si>
  <si>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</si>
  <si>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</si>
  <si>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</si>
  <si>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</si>
  <si>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</si>
  <si>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</si>
  <si>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</si>
  <si>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</si>
  <si>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</si>
  <si>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</si>
  <si>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</si>
  <si>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</si>
  <si>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</si>
  <si>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</si>
  <si>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</si>
  <si>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</si>
  <si>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</si>
  <si>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</si>
  <si>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</si>
  <si>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</si>
  <si>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</si>
  <si>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</si>
  <si>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</si>
  <si>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</si>
  <si>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</si>
  <si>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</si>
  <si>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</si>
  <si>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</si>
  <si>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</si>
  <si>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</si>
  <si>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</si>
  <si>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</si>
  <si>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</si>
  <si>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</si>
  <si>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</si>
  <si>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</si>
  <si>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</si>
  <si>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</si>
  <si>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</si>
  <si>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</si>
  <si>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</si>
  <si>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</si>
  <si>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</si>
  <si>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</si>
  <si>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</si>
  <si>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</si>
  <si>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</si>
  <si>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</si>
  <si>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</si>
  <si>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</si>
  <si>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</si>
  <si>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</si>
  <si>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</si>
  <si>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</si>
  <si>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</si>
  <si>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</si>
  <si>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</si>
  <si>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</si>
  <si>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</si>
  <si>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</si>
  <si>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</si>
  <si>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</si>
  <si>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</si>
  <si>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</si>
  <si>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</si>
  <si>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</si>
  <si>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</si>
  <si>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</si>
  <si>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</si>
  <si>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</si>
  <si>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</si>
  <si>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</si>
  <si>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</si>
  <si>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</si>
  <si>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</si>
  <si>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</si>
  <si>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</si>
  <si>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</si>
  <si>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</si>
  <si>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</si>
  <si>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</si>
  <si>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</si>
  <si>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</si>
  <si>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</si>
  <si>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</si>
  <si>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</si>
  <si>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</si>
  <si>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</si>
  <si>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</si>
  <si>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</si>
  <si>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</si>
  <si>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</si>
  <si>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</si>
  <si>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</si>
  <si>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</si>
  <si>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</si>
  <si>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</si>
  <si>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</si>
  <si>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</si>
  <si>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</si>
  <si>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</si>
  <si>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</si>
  <si>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</si>
  <si>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</si>
  <si>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</si>
  <si>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</si>
  <si>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</si>
  <si>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</si>
  <si>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</si>
  <si>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</si>
  <si>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</si>
  <si>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</si>
  <si>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</si>
  <si>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</si>
  <si>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</si>
  <si>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</si>
  <si>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</si>
  <si>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</si>
  <si>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</si>
  <si>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</si>
  <si>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</si>
  <si>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</si>
  <si>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</si>
  <si>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</si>
  <si>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</si>
  <si>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</si>
  <si>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</si>
  <si>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</si>
  <si>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</si>
  <si>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</si>
  <si>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</si>
  <si>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</si>
  <si>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</si>
  <si>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</si>
  <si>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</si>
  <si>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</si>
  <si>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</si>
  <si>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</si>
  <si>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</si>
  <si>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</si>
  <si>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</si>
  <si>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</si>
  <si>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</si>
  <si>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</si>
  <si>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</si>
  <si>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</si>
  <si>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</si>
  <si>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</si>
  <si>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</si>
  <si>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</si>
  <si>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</si>
  <si>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</si>
  <si>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</si>
  <si>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</si>
  <si>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</si>
  <si>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</si>
  <si>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</si>
  <si>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</si>
  <si>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</si>
  <si>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</si>
  <si>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</si>
  <si>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</si>
  <si>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</si>
  <si>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</si>
  <si>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</si>
  <si>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</si>
  <si>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</si>
  <si>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</si>
  <si>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</si>
  <si>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</si>
  <si>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</si>
  <si>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</si>
  <si>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</si>
  <si>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</si>
  <si>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</si>
  <si>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</si>
  <si>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</si>
  <si>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</si>
  <si>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</si>
  <si>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</si>
  <si>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</si>
  <si>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</si>
  <si>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</si>
  <si>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</si>
  <si>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</si>
  <si>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</si>
  <si>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</si>
  <si>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</si>
  <si>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</si>
  <si>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</si>
  <si>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</si>
  <si>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</si>
  <si>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</si>
  <si>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</si>
  <si>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</si>
  <si>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</si>
  <si>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</si>
  <si>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</si>
  <si>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</si>
  <si>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</si>
  <si>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</si>
  <si>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</si>
  <si>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</si>
  <si>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</si>
  <si>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</si>
  <si>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</si>
  <si>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</si>
  <si>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</si>
  <si>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</si>
  <si>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</si>
  <si>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</si>
  <si>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</si>
  <si>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</si>
  <si>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</si>
  <si>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</si>
  <si>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</si>
  <si>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</si>
  <si>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</si>
  <si>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</si>
  <si>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</si>
  <si>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</si>
  <si>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</si>
  <si>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</si>
  <si>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</si>
  <si>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</si>
  <si>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</si>
  <si>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</si>
  <si>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</si>
  <si>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</si>
  <si>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</si>
  <si>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</si>
  <si>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</si>
  <si>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</si>
  <si>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</si>
  <si>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</si>
  <si>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</si>
  <si>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</si>
  <si>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</si>
  <si>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</si>
  <si>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</si>
  <si>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</si>
  <si>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</si>
  <si>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</si>
  <si>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</si>
  <si>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</si>
  <si>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</si>
  <si>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</si>
  <si>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</si>
  <si>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</si>
  <si>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</si>
  <si>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</si>
  <si>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</si>
  <si>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</si>
  <si>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</si>
  <si>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</si>
  <si>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</si>
  <si>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</si>
  <si>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</si>
  <si>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</si>
  <si>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</si>
  <si>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</si>
  <si>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</si>
  <si>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</si>
  <si>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</si>
  <si>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</si>
  <si>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</si>
  <si>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</si>
  <si>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</si>
  <si>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</si>
  <si>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</si>
  <si>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</si>
  <si>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</si>
  <si>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</si>
  <si>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</si>
  <si>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</si>
  <si>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</si>
  <si>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</si>
  <si>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</si>
  <si>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</si>
  <si>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</si>
  <si>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</si>
  <si>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</si>
  <si>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</si>
  <si>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</si>
  <si>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</si>
  <si>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</si>
  <si>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</si>
  <si>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</si>
  <si>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</si>
  <si>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</si>
  <si>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</si>
  <si>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</si>
  <si>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</si>
  <si>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</si>
  <si>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</si>
  <si>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</si>
  <si>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</si>
  <si>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</si>
  <si>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</si>
  <si>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</si>
  <si>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</si>
  <si>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</si>
  <si>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</si>
  <si>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</si>
  <si>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</si>
  <si>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</si>
  <si>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</si>
  <si>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</si>
  <si>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</si>
  <si>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</si>
  <si>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</si>
  <si>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</si>
  <si>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</si>
  <si>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</si>
  <si>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</si>
  <si>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</si>
  <si>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</si>
  <si>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</si>
  <si>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</si>
  <si>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</si>
  <si>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</si>
  <si>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</si>
  <si>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</si>
  <si>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</si>
  <si>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</si>
  <si>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</si>
  <si>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</si>
  <si>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</si>
  <si>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</si>
  <si>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</si>
  <si>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</si>
  <si>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</si>
  <si>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</si>
  <si>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</si>
  <si>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</si>
  <si>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</si>
  <si>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</si>
  <si>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</si>
  <si>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</si>
  <si>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</si>
  <si>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</si>
  <si>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</si>
  <si>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</si>
  <si>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</si>
  <si>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</si>
  <si>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</si>
  <si>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</si>
  <si>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</si>
  <si>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</si>
  <si>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</si>
  <si>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</si>
  <si>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</si>
  <si>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</si>
  <si>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</si>
  <si>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</si>
  <si>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</si>
  <si>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</si>
  <si>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</si>
  <si>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</si>
  <si>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</si>
  <si>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</si>
  <si>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</si>
  <si>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</si>
  <si>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</si>
  <si>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</si>
  <si>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</si>
  <si>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</si>
  <si>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</si>
  <si>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</si>
  <si>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</si>
  <si>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</si>
  <si>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</si>
  <si>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</si>
  <si>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</si>
  <si>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</si>
  <si>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</si>
  <si>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</si>
  <si>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</si>
  <si>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</si>
  <si>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</si>
  <si>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</si>
  <si>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</si>
  <si>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</si>
  <si>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</si>
  <si>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</si>
  <si>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</si>
  <si>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</si>
  <si>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</si>
  <si>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</si>
  <si>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</si>
  <si>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</si>
  <si>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</si>
  <si>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</si>
  <si>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</si>
  <si>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</si>
  <si>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</si>
  <si>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</si>
  <si>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</si>
  <si>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</si>
  <si>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</si>
  <si>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</si>
  <si>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</si>
  <si>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</si>
  <si>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</si>
  <si>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</si>
  <si>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</si>
  <si>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</si>
  <si>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</si>
  <si>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</si>
  <si>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</si>
  <si>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</si>
  <si>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</si>
  <si>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</si>
  <si>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</si>
  <si>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</si>
  <si>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</si>
  <si>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</si>
  <si>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</si>
  <si>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</si>
  <si>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</si>
  <si>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</si>
  <si>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</si>
  <si>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</si>
  <si>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</si>
  <si>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</si>
  <si>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</si>
  <si>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</si>
  <si>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</si>
  <si>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</si>
  <si>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</si>
  <si>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</si>
  <si>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</si>
  <si>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</si>
  <si>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</si>
  <si>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</si>
  <si>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</si>
  <si>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</si>
  <si>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</si>
  <si>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</si>
  <si>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</si>
  <si>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</si>
  <si>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</si>
  <si>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</si>
  <si>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</si>
  <si>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</si>
  <si>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</si>
  <si>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</si>
  <si>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</si>
  <si>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</si>
  <si>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</si>
  <si>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</si>
  <si>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</si>
  <si>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</si>
  <si>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</si>
  <si>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</si>
  <si>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</si>
  <si>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</si>
  <si>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</si>
  <si>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</si>
  <si>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</si>
  <si>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</si>
  <si>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</si>
  <si>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</si>
  <si>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</si>
  <si>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</si>
  <si>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</si>
  <si>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</si>
  <si>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</si>
  <si>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</si>
  <si>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</si>
  <si>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</si>
  <si>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</si>
  <si>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</si>
  <si>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</si>
  <si>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</si>
  <si>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</si>
  <si>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</si>
  <si>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</si>
  <si>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</si>
  <si>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</si>
  <si>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</si>
  <si>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</si>
  <si>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</si>
  <si>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</si>
  <si>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</si>
  <si>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</si>
  <si>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</si>
  <si>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</si>
  <si>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</si>
  <si>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</si>
  <si>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</si>
  <si>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</si>
  <si>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</si>
  <si>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</si>
  <si>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</si>
  <si>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</si>
  <si>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</si>
  <si>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</si>
  <si>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</si>
  <si>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</si>
  <si>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</si>
  <si>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</si>
  <si>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</si>
  <si>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</si>
  <si>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</si>
  <si>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</si>
  <si>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</si>
  <si>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</si>
  <si>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</si>
  <si>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</si>
  <si>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</si>
  <si>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</si>
  <si>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</si>
  <si>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</si>
  <si>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</si>
  <si>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</si>
  <si>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</si>
  <si>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</si>
  <si>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</si>
  <si>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</si>
  <si>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</si>
  <si>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</si>
  <si>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</si>
  <si>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</si>
  <si>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</si>
  <si>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</si>
  <si>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</si>
  <si>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</si>
  <si>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</si>
  <si>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</si>
  <si>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</si>
  <si>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</si>
  <si>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</si>
  <si>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</si>
  <si>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</si>
  <si>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</si>
  <si>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</si>
  <si>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</si>
  <si>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</si>
  <si>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</si>
  <si>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</si>
  <si>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</si>
  <si>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</si>
  <si>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</si>
  <si>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</si>
  <si>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</si>
  <si>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</si>
  <si>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</si>
  <si>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</si>
  <si>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</si>
  <si>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</si>
  <si>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</si>
  <si>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</si>
  <si>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</si>
  <si>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</si>
  <si>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</si>
  <si>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</si>
  <si>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</si>
  <si>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</si>
  <si>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</si>
  <si>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</si>
  <si>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</si>
  <si>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</si>
  <si>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</si>
  <si>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</si>
  <si>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</si>
  <si>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</si>
  <si>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</si>
  <si>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</si>
  <si>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</si>
  <si>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</si>
  <si>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</si>
  <si>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</si>
  <si>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</si>
  <si>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</si>
  <si>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</si>
  <si>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</si>
  <si>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</si>
  <si>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</si>
  <si>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</si>
  <si>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</si>
  <si>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</si>
  <si>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</si>
  <si>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</si>
  <si>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</si>
  <si>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</si>
  <si>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</si>
  <si>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</si>
  <si>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</si>
  <si>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</si>
  <si>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</si>
  <si>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</si>
  <si>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</si>
  <si>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</si>
  <si>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</si>
  <si>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</si>
  <si>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</si>
  <si>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</si>
  <si>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</si>
  <si>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</si>
  <si>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</si>
  <si>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</si>
  <si>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</si>
  <si>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</si>
  <si>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</si>
  <si>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</si>
  <si>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</si>
  <si>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</si>
  <si>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</si>
  <si>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</si>
  <si>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</si>
  <si>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</si>
  <si>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</si>
  <si>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</si>
  <si>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</si>
  <si>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</si>
  <si>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</si>
  <si>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</si>
  <si>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</si>
  <si>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</si>
  <si>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</si>
  <si>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</si>
  <si>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</si>
  <si>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</si>
  <si>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</si>
  <si>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</si>
  <si>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</si>
  <si>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</si>
  <si>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</si>
  <si>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</si>
  <si>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</si>
  <si>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</si>
  <si>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</si>
  <si>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</si>
  <si>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</si>
  <si>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</si>
  <si>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</si>
  <si>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</si>
  <si>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</si>
  <si>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</si>
  <si>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</si>
  <si>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</si>
  <si>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</si>
  <si>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</si>
  <si>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</si>
  <si>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</si>
  <si>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</si>
  <si>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</si>
  <si>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</si>
  <si>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</si>
  <si>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</si>
  <si>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</si>
  <si>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</si>
  <si>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</si>
  <si>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</si>
  <si>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</si>
  <si>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</si>
  <si>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</si>
  <si>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</si>
  <si>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</si>
  <si>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</si>
  <si>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</si>
  <si>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</si>
  <si>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</si>
  <si>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</si>
  <si>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</si>
  <si>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</si>
  <si>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</si>
  <si>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</si>
  <si>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</si>
  <si>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</si>
  <si>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</si>
  <si>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</si>
  <si>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</si>
  <si>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</si>
  <si>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</si>
  <si>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</si>
  <si>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</si>
  <si>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</si>
  <si>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</si>
  <si>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</si>
  <si>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</si>
  <si>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</si>
  <si>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</si>
  <si>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</si>
  <si>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</si>
  <si>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</si>
  <si>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</si>
  <si>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</si>
  <si>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</si>
  <si>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</si>
  <si>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</si>
  <si>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</si>
  <si>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</si>
  <si>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</si>
  <si>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</si>
  <si>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</si>
  <si>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</si>
  <si>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</si>
  <si>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</si>
  <si>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</si>
  <si>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</si>
  <si>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</si>
  <si>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</si>
  <si>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</si>
  <si>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</si>
  <si>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</si>
  <si>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</si>
  <si>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</si>
  <si>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</si>
  <si>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</si>
  <si>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</si>
  <si>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</si>
  <si>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</si>
  <si>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</si>
  <si>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</si>
  <si>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</si>
  <si>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</si>
  <si>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</si>
  <si>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</si>
  <si>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</si>
  <si>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</si>
  <si>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</si>
  <si>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</si>
  <si>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</si>
  <si>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</si>
  <si>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</si>
  <si>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</si>
  <si>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</si>
  <si>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</si>
  <si>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</si>
  <si>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</si>
  <si>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</si>
  <si>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</si>
  <si>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</si>
  <si>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</si>
  <si>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</si>
  <si>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</si>
  <si>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</si>
  <si>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</si>
  <si>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</si>
  <si>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</si>
  <si>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</si>
  <si>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</si>
  <si>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</si>
  <si>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</si>
  <si>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</si>
  <si>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</si>
  <si>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</si>
  <si>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</si>
  <si>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</si>
  <si>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</si>
  <si>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</si>
  <si>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</si>
  <si>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</si>
  <si>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</si>
  <si>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</si>
  <si>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</si>
  <si>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</si>
  <si>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</si>
  <si>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</si>
  <si>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</si>
  <si>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</si>
  <si>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</si>
  <si>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</si>
  <si>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</si>
  <si>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</si>
  <si>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</si>
  <si>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</si>
  <si>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</si>
  <si>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</si>
  <si>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</si>
  <si>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</si>
  <si>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</si>
  <si>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</si>
  <si>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</si>
  <si>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</si>
  <si>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</si>
  <si>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</si>
  <si>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</si>
  <si>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</si>
  <si>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</si>
  <si>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</si>
  <si>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</si>
  <si>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</si>
  <si>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</si>
  <si>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</si>
  <si>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</si>
  <si>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</si>
  <si>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</si>
  <si>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</si>
  <si>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</si>
  <si>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</si>
  <si>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</si>
  <si>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</si>
  <si>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</si>
  <si>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</si>
  <si>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</si>
  <si>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</si>
  <si>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</si>
  <si>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</si>
  <si>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</si>
  <si>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</si>
  <si>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</si>
  <si>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</si>
  <si>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</si>
  <si>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</si>
  <si>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</si>
  <si>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</si>
  <si>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</si>
  <si>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</si>
  <si>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</si>
  <si>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</si>
  <si>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</si>
  <si>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</si>
  <si>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</si>
  <si>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</si>
  <si>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</si>
  <si>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</si>
  <si>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</si>
  <si>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</si>
  <si>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</si>
  <si>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</si>
  <si>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</si>
  <si>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</si>
  <si>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</si>
  <si>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</si>
  <si>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</si>
  <si>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</si>
  <si>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</si>
  <si>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</si>
  <si>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</si>
  <si>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</si>
  <si>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</si>
  <si>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</si>
  <si>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</si>
  <si>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</si>
  <si>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</si>
  <si>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</si>
  <si>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</si>
  <si>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</si>
  <si>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</si>
  <si>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</si>
  <si>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</si>
  <si>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</si>
  <si>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</si>
  <si>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</si>
  <si>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</si>
  <si>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</si>
  <si>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</si>
  <si>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</si>
  <si>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</si>
  <si>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</si>
  <si>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</si>
  <si>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</si>
  <si>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</si>
  <si>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</si>
  <si>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</si>
  <si>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</si>
  <si>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</si>
  <si>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</si>
  <si>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</si>
  <si>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</si>
  <si>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</si>
  <si>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</si>
  <si>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</si>
  <si>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</si>
  <si>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</si>
  <si>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</si>
  <si>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</si>
  <si>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</si>
  <si>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</si>
  <si>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</si>
  <si>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</si>
  <si>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</si>
  <si>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</si>
  <si>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</si>
  <si>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</si>
  <si>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</si>
  <si>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</si>
  <si>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</si>
  <si>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</si>
  <si>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</si>
  <si>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</si>
  <si>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</si>
  <si>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</si>
  <si>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</si>
  <si>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</si>
  <si>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</si>
  <si>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</si>
  <si>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</si>
  <si>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</si>
  <si>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</si>
  <si>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</si>
  <si>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</si>
  <si>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</si>
  <si>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</si>
  <si>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</si>
  <si>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</si>
  <si>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</si>
  <si>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</si>
  <si>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</si>
  <si>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</si>
  <si>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</si>
  <si>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</si>
  <si>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</si>
  <si>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</si>
  <si>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</si>
  <si>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</si>
  <si>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</si>
  <si>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</si>
  <si>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</si>
  <si>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</si>
  <si>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</si>
  <si>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</si>
  <si>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</si>
  <si>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</si>
  <si>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</si>
  <si>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</si>
  <si>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</si>
  <si>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</si>
  <si>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</si>
  <si>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</si>
  <si>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</si>
  <si>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</si>
  <si>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</si>
  <si>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</si>
  <si>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</si>
  <si>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</si>
  <si>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</si>
  <si>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</si>
  <si>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</si>
  <si>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</si>
  <si>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</si>
  <si>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</si>
  <si>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</si>
  <si>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</si>
  <si>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</si>
  <si>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</si>
  <si>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</si>
  <si>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</si>
  <si>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</si>
  <si>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</si>
  <si>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</si>
  <si>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</si>
  <si>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</si>
  <si>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</si>
  <si>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</si>
  <si>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</si>
  <si>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</si>
  <si>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</si>
  <si>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</si>
  <si>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</si>
  <si>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</si>
  <si>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</si>
  <si>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</si>
  <si>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</si>
  <si>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</si>
  <si>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</si>
  <si>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</si>
  <si>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</si>
  <si>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</si>
  <si>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</si>
  <si>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</si>
  <si>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</si>
  <si>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</si>
  <si>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</si>
  <si>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</si>
  <si>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</si>
  <si>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</si>
  <si>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</si>
  <si>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</si>
  <si>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</si>
  <si>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</si>
  <si>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</si>
  <si>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</si>
  <si>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</si>
  <si>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</si>
  <si>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</si>
  <si>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</si>
  <si>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</si>
  <si>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</si>
  <si>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</si>
  <si>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</si>
  <si>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</si>
  <si>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</si>
  <si>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</si>
  <si>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</si>
  <si>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</si>
  <si>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</si>
  <si>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</si>
  <si>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</si>
  <si>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</si>
  <si>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</si>
  <si>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</si>
  <si>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</si>
  <si>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</si>
  <si>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</si>
  <si>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</si>
  <si>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</si>
  <si>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</si>
  <si>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</si>
  <si>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</si>
  <si>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</si>
  <si>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</si>
  <si>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</si>
  <si>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</si>
  <si>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</si>
  <si>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</si>
  <si>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</si>
  <si>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</si>
  <si>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</si>
  <si>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</si>
  <si>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</si>
  <si>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</si>
  <si>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</si>
  <si>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</si>
  <si>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</si>
  <si>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</si>
  <si>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</si>
  <si>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</si>
  <si>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</si>
  <si>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</si>
  <si>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</si>
  <si>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</si>
  <si>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</si>
  <si>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</si>
  <si>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</si>
  <si>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</si>
  <si>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</si>
  <si>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</si>
  <si>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</si>
  <si>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</si>
  <si>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</si>
  <si>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</si>
  <si>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</si>
  <si>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</si>
  <si>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</si>
  <si>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</si>
  <si>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</si>
  <si>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</si>
  <si>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</si>
  <si>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</si>
  <si>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</si>
  <si>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</si>
  <si>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</si>
  <si>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</si>
  <si>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</si>
  <si>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</si>
  <si>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</si>
  <si>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</si>
  <si>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</si>
  <si>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</si>
  <si>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</si>
  <si>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</si>
  <si>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</si>
  <si>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</si>
  <si>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</si>
  <si>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</si>
  <si>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</si>
  <si>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</si>
  <si>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</si>
  <si>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</si>
  <si>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</si>
  <si>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</si>
  <si>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</si>
  <si>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</si>
  <si>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</si>
  <si>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</si>
  <si>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</si>
  <si>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</si>
  <si>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</si>
  <si>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</si>
  <si>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</si>
  <si>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</si>
  <si>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</si>
  <si>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</si>
  <si>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</si>
  <si>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</si>
  <si>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</si>
  <si>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</si>
  <si>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</si>
  <si>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</si>
  <si>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</si>
  <si>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</si>
  <si>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</si>
  <si>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</si>
  <si>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</si>
  <si>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</si>
  <si>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</si>
  <si>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</si>
  <si>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</si>
  <si>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</si>
  <si>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</si>
  <si>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</si>
  <si>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</si>
  <si>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</si>
  <si>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</si>
  <si>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</si>
  <si>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</si>
  <si>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</si>
  <si>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</si>
  <si>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</si>
  <si>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</si>
  <si>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</si>
  <si>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</si>
  <si>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</si>
  <si>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</si>
  <si>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</si>
  <si>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</si>
  <si>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</si>
  <si>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</si>
  <si>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</si>
  <si>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</si>
  <si>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</si>
  <si>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</si>
  <si>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</si>
  <si>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</si>
  <si>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</si>
  <si>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</si>
  <si>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</si>
  <si>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</si>
  <si>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</si>
  <si>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</si>
  <si>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</si>
  <si>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</si>
  <si>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</si>
  <si>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</si>
  <si>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</si>
  <si>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</si>
  <si>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</si>
  <si>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</si>
  <si>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</si>
  <si>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</si>
  <si>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</si>
  <si>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</si>
  <si>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</si>
  <si>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</si>
  <si>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</si>
  <si>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</si>
  <si>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</si>
  <si>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</si>
  <si>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</si>
  <si>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</si>
  <si>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</si>
  <si>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</si>
  <si>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</si>
  <si>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</si>
  <si>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</si>
  <si>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</si>
  <si>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</si>
  <si>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</si>
  <si>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</si>
  <si>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</si>
  <si>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</si>
  <si>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</si>
  <si>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</si>
  <si>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</si>
  <si>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</si>
  <si>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</si>
  <si>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</si>
  <si>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</si>
  <si>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</si>
  <si>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</si>
  <si>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</si>
  <si>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</si>
  <si>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</si>
  <si>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</si>
  <si>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</si>
  <si>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</si>
  <si>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</si>
  <si>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</si>
  <si>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</si>
  <si>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</si>
  <si>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</si>
  <si>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</si>
  <si>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</si>
  <si>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</si>
  <si>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</si>
  <si>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</si>
  <si>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</si>
  <si>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</si>
  <si>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</si>
  <si>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</si>
  <si>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</si>
  <si>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</si>
  <si>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</si>
  <si>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</si>
  <si>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</si>
  <si>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</si>
  <si>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</si>
  <si>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</si>
  <si>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</si>
  <si>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</si>
  <si>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</si>
  <si>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</si>
  <si>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</si>
  <si>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</si>
  <si>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</si>
  <si>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</si>
  <si>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</si>
  <si>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</si>
  <si>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</si>
  <si>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</si>
  <si>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</si>
  <si>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</si>
  <si>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</si>
  <si>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</si>
  <si>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</si>
  <si>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</si>
  <si>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</si>
  <si>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</si>
  <si>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</si>
  <si>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</si>
  <si>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</si>
  <si>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</si>
  <si>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</si>
  <si>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</si>
  <si>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</si>
  <si>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</si>
  <si>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</si>
  <si>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</si>
  <si>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</si>
  <si>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</si>
  <si>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</si>
  <si>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</si>
  <si>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</si>
  <si>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</si>
  <si>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</si>
  <si>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</si>
  <si>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</si>
  <si>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</si>
  <si>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</si>
  <si>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</si>
  <si>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</si>
  <si>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</si>
  <si>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</si>
  <si>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</si>
  <si>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</si>
  <si>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</si>
  <si>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</si>
  <si>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</si>
  <si>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</si>
  <si>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</si>
  <si>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</si>
  <si>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</si>
  <si>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</si>
  <si>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</si>
  <si>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</si>
  <si>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</si>
  <si>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</si>
  <si>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</si>
  <si>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</si>
  <si>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</si>
  <si>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</si>
  <si>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</si>
  <si>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</si>
  <si>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</si>
  <si>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</si>
  <si>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</si>
  <si>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</si>
  <si>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</si>
  <si>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</si>
  <si>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</si>
  <si>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</si>
  <si>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</si>
  <si>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</si>
  <si>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</si>
  <si>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</si>
  <si>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</si>
  <si>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</si>
  <si>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</si>
  <si>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</si>
  <si>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</si>
  <si>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</si>
  <si>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</si>
  <si>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</si>
  <si>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</si>
  <si>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</si>
  <si>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</si>
  <si>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</si>
  <si>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</si>
  <si>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</si>
  <si>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</si>
  <si>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</si>
  <si>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</si>
  <si>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</si>
  <si>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</si>
  <si>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</si>
  <si>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</si>
  <si>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</si>
  <si>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</si>
  <si>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</si>
  <si>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</si>
  <si>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</si>
  <si>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</si>
  <si>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</si>
  <si>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</si>
  <si>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</si>
  <si>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</si>
  <si>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</si>
  <si>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</si>
  <si>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</si>
  <si>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</si>
  <si>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</si>
  <si>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</si>
  <si>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</si>
  <si>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</si>
  <si>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</si>
  <si>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</si>
  <si>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</si>
  <si>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</si>
  <si>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</si>
  <si>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</si>
  <si>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</si>
  <si>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</si>
  <si>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</si>
  <si>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</si>
  <si>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</si>
  <si>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</si>
  <si>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</si>
  <si>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</si>
  <si>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</si>
  <si>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</si>
  <si>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</si>
  <si>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</si>
  <si>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</si>
  <si>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</si>
  <si>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</si>
  <si>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</si>
  <si>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</si>
  <si>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</si>
  <si>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</si>
  <si>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</si>
  <si>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</si>
  <si>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</si>
  <si>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</si>
  <si>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</si>
  <si>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</si>
  <si>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</si>
  <si>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</si>
  <si>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</si>
  <si>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</si>
  <si>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</si>
  <si>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</si>
  <si>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</si>
  <si>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</si>
  <si>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</si>
  <si>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</si>
  <si>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</si>
  <si>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</si>
  <si>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</si>
  <si>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</si>
  <si>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</si>
  <si>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</si>
  <si>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</si>
  <si>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</si>
  <si>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</si>
  <si>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</si>
  <si>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</si>
  <si>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</si>
  <si>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</si>
  <si>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</si>
  <si>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</si>
  <si>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</si>
  <si>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</si>
  <si>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</si>
  <si>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</si>
  <si>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</si>
  <si>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</si>
  <si>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</si>
  <si>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</si>
  <si>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</si>
  <si>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</si>
  <si>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</si>
  <si>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</si>
  <si>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</si>
  <si>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</si>
  <si>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</si>
  <si>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</si>
  <si>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</si>
  <si>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</si>
  <si>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</si>
  <si>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</si>
  <si>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</si>
  <si>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</si>
  <si>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</si>
  <si>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</si>
  <si>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</si>
  <si>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</si>
  <si>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</si>
  <si>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</si>
  <si>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</si>
  <si>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</si>
  <si>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</si>
  <si>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</si>
  <si>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</si>
  <si>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</si>
  <si>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</si>
  <si>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</si>
  <si>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</si>
  <si>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</si>
  <si>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</si>
  <si>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</si>
  <si>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</si>
  <si>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</si>
  <si>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</si>
  <si>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</si>
  <si>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</si>
  <si>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</si>
  <si>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</si>
  <si>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</si>
  <si>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</si>
  <si>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</si>
  <si>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</si>
  <si>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</si>
  <si>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</si>
  <si>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</si>
  <si>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</si>
  <si>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</si>
  <si>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</si>
  <si>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</si>
  <si>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</si>
  <si>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</si>
  <si>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</si>
  <si>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</si>
  <si>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</si>
  <si>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</si>
  <si>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</si>
  <si>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</si>
  <si>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</si>
  <si>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</si>
  <si>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</si>
  <si>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</si>
  <si>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</si>
  <si>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</si>
  <si>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</si>
  <si>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</si>
  <si>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</si>
  <si>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</si>
  <si>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</si>
  <si>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</si>
  <si>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</si>
  <si>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</si>
  <si>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</si>
  <si>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</si>
  <si>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</si>
  <si>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</si>
  <si>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</si>
  <si>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</si>
  <si>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</si>
  <si>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</si>
  <si>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</si>
  <si>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</si>
  <si>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</si>
  <si>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</si>
  <si>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</si>
  <si>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</si>
  <si>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</si>
  <si>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</si>
  <si>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</si>
  <si>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</si>
  <si>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</si>
  <si>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</si>
  <si>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</si>
  <si>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</si>
  <si>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</si>
  <si>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</si>
  <si>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</si>
  <si>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</si>
  <si>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</si>
  <si>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</si>
  <si>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</si>
  <si>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</si>
  <si>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</si>
  <si>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</si>
  <si>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</si>
  <si>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</si>
  <si>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</si>
  <si>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</si>
  <si>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</si>
  <si>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</si>
  <si>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</si>
  <si>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</si>
  <si>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</si>
  <si>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</si>
  <si>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</si>
  <si>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</si>
  <si>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</si>
  <si>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</si>
  <si>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</si>
  <si>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</si>
  <si>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</si>
  <si>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</si>
  <si>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</si>
  <si>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</si>
  <si>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</si>
  <si>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</si>
  <si>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</si>
  <si>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</si>
  <si>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</si>
  <si>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</si>
  <si>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</si>
  <si>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</si>
  <si>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</si>
  <si>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</si>
  <si>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</si>
  <si>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</si>
  <si>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</si>
  <si>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</si>
  <si>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</si>
  <si>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</si>
  <si>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</si>
  <si>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</si>
  <si>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</si>
  <si>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</si>
  <si>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</si>
  <si>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</si>
  <si>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</si>
  <si>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</si>
  <si>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</si>
  <si>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</si>
  <si>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</si>
  <si>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</si>
  <si>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</si>
  <si>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</si>
  <si>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</si>
  <si>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</si>
  <si>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</si>
  <si>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</si>
  <si>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</si>
  <si>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</si>
  <si>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</si>
  <si>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</si>
  <si>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</si>
  <si>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</si>
  <si>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</si>
  <si>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</si>
  <si>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</si>
  <si>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</si>
  <si>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</si>
  <si>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</si>
  <si>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</si>
  <si>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</si>
  <si>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</si>
  <si>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</si>
  <si>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</si>
  <si>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</si>
  <si>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</si>
  <si>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</si>
  <si>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</si>
  <si>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</si>
  <si>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</si>
  <si>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</si>
  <si>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</si>
  <si>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</si>
  <si>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</si>
  <si>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</si>
  <si>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</si>
  <si>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</si>
  <si>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</si>
  <si>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</si>
  <si>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</si>
  <si>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</si>
  <si>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</si>
  <si>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</si>
  <si>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</si>
  <si>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</si>
  <si>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</si>
  <si>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</si>
  <si>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</si>
  <si>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</si>
  <si>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</si>
  <si>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</si>
  <si>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</si>
  <si>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</si>
  <si>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</si>
  <si>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</si>
  <si>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</si>
  <si>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</si>
  <si>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</si>
  <si>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</si>
  <si>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</si>
  <si>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</si>
  <si>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</si>
  <si>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</si>
  <si>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</si>
  <si>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</si>
  <si>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</si>
  <si>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</si>
  <si>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</si>
  <si>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</si>
  <si>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</si>
  <si>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</si>
  <si>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</si>
  <si>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</si>
  <si>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</si>
  <si>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</si>
  <si>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</si>
  <si>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</si>
  <si>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</si>
  <si>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</si>
  <si>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</si>
  <si>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</si>
  <si>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</si>
  <si>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</si>
  <si>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</si>
  <si>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</si>
  <si>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</si>
  <si>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</si>
  <si>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</si>
  <si>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</si>
  <si>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</si>
  <si>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</si>
  <si>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</si>
  <si>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</si>
  <si>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</si>
  <si>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</si>
  <si>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</si>
  <si>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</si>
  <si>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</si>
  <si>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</si>
  <si>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</si>
  <si>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</si>
  <si>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</si>
  <si>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</si>
  <si>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</si>
  <si>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</si>
  <si>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</si>
  <si>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</si>
  <si>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</si>
  <si>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</si>
  <si>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</si>
  <si>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</si>
  <si>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</si>
  <si>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</si>
  <si>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</si>
  <si>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</si>
  <si>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</si>
  <si>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</si>
  <si>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</si>
  <si>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</si>
  <si>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</si>
  <si>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</si>
  <si>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</si>
  <si>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</si>
  <si>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</si>
  <si>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</si>
  <si>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</si>
  <si>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</si>
  <si>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</si>
  <si>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</si>
  <si>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</si>
  <si>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</si>
  <si>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</si>
  <si>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</si>
  <si>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</si>
  <si>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</si>
  <si>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</si>
  <si>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</si>
  <si>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</si>
  <si>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</si>
  <si>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</si>
  <si>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</si>
  <si>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</si>
  <si>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</si>
  <si>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</si>
  <si>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</si>
  <si>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</si>
  <si>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</si>
  <si>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</si>
  <si>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</si>
  <si>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</si>
  <si>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</si>
  <si>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</si>
  <si>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</si>
  <si>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</si>
  <si>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</si>
  <si>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</si>
  <si>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</si>
  <si>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</si>
  <si>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</si>
  <si>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</si>
  <si>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</si>
  <si>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</si>
  <si>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</si>
  <si>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</si>
  <si>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</si>
  <si>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</si>
  <si>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</si>
  <si>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</si>
  <si>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</si>
  <si>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</si>
  <si>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</si>
  <si>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</si>
  <si>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</si>
  <si>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</si>
  <si>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</si>
  <si>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</si>
  <si>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</si>
  <si>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</si>
  <si>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</si>
  <si>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</si>
  <si>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</si>
  <si>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</si>
  <si>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</si>
  <si>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</si>
  <si>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</si>
  <si>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</si>
  <si>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</si>
  <si>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</si>
  <si>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</si>
  <si>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</si>
  <si>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</si>
  <si>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</si>
  <si>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</si>
  <si>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</si>
  <si>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</si>
  <si>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</si>
  <si>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</si>
  <si>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</si>
  <si>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</si>
  <si>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</si>
  <si>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</si>
  <si>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</si>
  <si>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</si>
  <si>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</si>
  <si>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</si>
  <si>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</si>
  <si>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</si>
  <si>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</si>
  <si>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</si>
  <si>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</si>
  <si>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</si>
  <si>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</si>
  <si>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</si>
  <si>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</si>
  <si>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</si>
  <si>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</si>
  <si>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</si>
  <si>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</si>
  <si>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</si>
  <si>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</si>
  <si>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</si>
  <si>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</si>
  <si>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</si>
  <si>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</si>
  <si>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</si>
  <si>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</si>
  <si>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</si>
  <si>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</si>
  <si>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</si>
  <si>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</si>
  <si>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</si>
  <si>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</si>
  <si>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</si>
  <si>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</si>
  <si>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</si>
  <si>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</si>
  <si>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</si>
  <si>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</si>
  <si>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</si>
  <si>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</si>
  <si>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</si>
  <si>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</si>
  <si>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</si>
  <si>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</si>
  <si>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</si>
  <si>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</si>
  <si>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</si>
  <si>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</si>
  <si>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</si>
  <si>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</si>
  <si>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</si>
  <si>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</si>
  <si>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</si>
  <si>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</si>
  <si>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</si>
  <si>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</si>
  <si>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</si>
  <si>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</si>
  <si>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</si>
  <si>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</si>
  <si>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</si>
  <si>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</si>
  <si>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</si>
  <si>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</si>
  <si>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</si>
  <si>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</si>
  <si>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</si>
  <si>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</si>
  <si>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</si>
  <si>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</si>
  <si>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</si>
  <si>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</si>
  <si>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</si>
  <si>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</si>
  <si>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</si>
  <si>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</si>
  <si>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</si>
  <si>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</si>
  <si>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</si>
  <si>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</si>
  <si>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</si>
  <si>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</si>
  <si>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</si>
  <si>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</si>
  <si>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</si>
  <si>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</si>
  <si>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</si>
  <si>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</si>
  <si>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</si>
  <si>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</si>
  <si>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</si>
  <si>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</si>
  <si>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</si>
  <si>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</si>
  <si>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</si>
  <si>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</si>
  <si>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</si>
  <si>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</si>
  <si>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</si>
  <si>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</si>
  <si>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</si>
  <si>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</si>
  <si>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</si>
  <si>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</si>
  <si>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</si>
  <si>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</si>
  <si>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</si>
  <si>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</si>
  <si>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</si>
  <si>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</si>
  <si>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</si>
  <si>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</si>
  <si>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</si>
  <si>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</si>
  <si>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</si>
  <si>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</si>
  <si>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</si>
  <si>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</si>
  <si>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</si>
  <si>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</si>
  <si>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</si>
  <si>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</si>
  <si>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</si>
  <si>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</si>
  <si>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</si>
  <si>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</si>
  <si>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</si>
  <si>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</si>
  <si>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</si>
  <si>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</si>
  <si>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</si>
  <si>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</si>
  <si>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</si>
  <si>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</si>
  <si>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</si>
  <si>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</si>
  <si>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</si>
  <si>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</si>
  <si>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</si>
  <si>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</si>
  <si>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</si>
  <si>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</si>
  <si>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</si>
  <si>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</si>
  <si>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</si>
  <si>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</si>
  <si>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</si>
  <si>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</si>
  <si>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</si>
  <si>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</si>
  <si>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</si>
  <si>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</si>
  <si>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</si>
  <si>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</si>
  <si>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</si>
  <si>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</si>
  <si>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</si>
  <si>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</si>
  <si>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</si>
  <si>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</si>
  <si>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</si>
  <si>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</si>
  <si>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</si>
  <si>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</si>
  <si>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</si>
  <si>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</si>
  <si>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</si>
  <si>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</si>
  <si>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</si>
  <si>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</si>
  <si>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</si>
  <si>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</si>
  <si>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</si>
  <si>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</si>
  <si>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</si>
  <si>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</si>
  <si>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</si>
  <si>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</si>
  <si>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</si>
  <si>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</si>
  <si>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</si>
  <si>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</si>
  <si>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</si>
  <si>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</si>
  <si>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</si>
  <si>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</si>
  <si>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</si>
  <si>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</si>
  <si>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</si>
  <si>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</si>
  <si>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</si>
  <si>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</si>
  <si>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</si>
  <si>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</si>
  <si>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</si>
  <si>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</si>
  <si>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</si>
  <si>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</si>
  <si>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</si>
  <si>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</si>
  <si>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</si>
  <si>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</si>
  <si>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</si>
  <si>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</si>
  <si>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</si>
  <si>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</si>
  <si>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</si>
  <si>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</si>
  <si>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</si>
  <si>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</si>
  <si>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</si>
  <si>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</si>
  <si>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</si>
  <si>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</si>
  <si>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</si>
  <si>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</si>
  <si>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</si>
  <si>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</si>
  <si>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</si>
  <si>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</si>
  <si>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</si>
  <si>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</si>
  <si>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</si>
  <si>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</si>
  <si>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</si>
  <si>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</si>
  <si>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</si>
  <si>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</si>
  <si>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</si>
  <si>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</si>
  <si>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</si>
  <si>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</si>
  <si>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</si>
  <si>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</si>
  <si>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</si>
  <si>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</si>
  <si>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</si>
  <si>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</si>
  <si>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</si>
  <si>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</si>
  <si>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</si>
  <si>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</si>
  <si>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</si>
  <si>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</si>
  <si>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</si>
  <si>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</si>
  <si>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</si>
  <si>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</si>
  <si>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</si>
  <si>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</si>
  <si>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</si>
  <si>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</si>
  <si>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</si>
  <si>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</si>
  <si>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</si>
  <si>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</si>
  <si>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</si>
  <si>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</si>
  <si>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</si>
  <si>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</si>
  <si>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</si>
  <si>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</si>
  <si>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</si>
  <si>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</si>
  <si>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</si>
  <si>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</si>
  <si>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</si>
  <si>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</si>
  <si>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</si>
  <si>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</si>
  <si>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</si>
  <si>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</si>
  <si>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</si>
  <si>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</si>
  <si>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</si>
  <si>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</si>
  <si>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</si>
  <si>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</si>
  <si>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</si>
  <si>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</si>
  <si>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</si>
  <si>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</si>
  <si>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</si>
  <si>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</si>
  <si>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</si>
  <si>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</si>
  <si>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</si>
  <si>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</si>
  <si>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</si>
  <si>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</si>
  <si>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</si>
  <si>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</si>
  <si>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</si>
  <si>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</si>
  <si>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</si>
  <si>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</si>
  <si>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</si>
  <si>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</si>
  <si>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</si>
  <si>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</si>
  <si>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</si>
  <si>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</si>
  <si>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</si>
  <si>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</si>
  <si>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</si>
  <si>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</si>
  <si>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</si>
  <si>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</si>
  <si>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</si>
  <si>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</si>
  <si>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</si>
  <si>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</si>
  <si>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</si>
  <si>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</si>
  <si>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</si>
  <si>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</si>
  <si>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</si>
  <si>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</si>
  <si>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</si>
  <si>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</si>
  <si>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</si>
  <si>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</si>
  <si>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</si>
  <si>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</si>
  <si>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</si>
  <si>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</si>
  <si>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</si>
  <si>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</si>
  <si>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</si>
  <si>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</si>
  <si>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</si>
  <si>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</si>
  <si>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</si>
  <si>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</si>
  <si>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</si>
  <si>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</si>
  <si>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</si>
  <si>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</si>
  <si>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</si>
  <si>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</si>
  <si>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</si>
  <si>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</si>
  <si>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</si>
  <si>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</si>
  <si>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</si>
  <si>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</si>
  <si>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</si>
  <si>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</si>
  <si>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</si>
  <si>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</si>
  <si>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</si>
  <si>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</si>
  <si>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</si>
  <si>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</si>
  <si>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</si>
  <si>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</si>
  <si>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</si>
  <si>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</si>
  <si>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</si>
  <si>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</si>
  <si>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</si>
  <si>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</si>
  <si>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</si>
  <si>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</si>
  <si>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</si>
  <si>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</si>
  <si>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</si>
  <si>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</si>
  <si>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</si>
  <si>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</si>
  <si>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</si>
  <si>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</si>
  <si>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</si>
  <si>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</si>
  <si>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</si>
  <si>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</si>
  <si>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</si>
  <si>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</si>
  <si>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</si>
  <si>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</si>
  <si>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</si>
  <si>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</si>
  <si>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</si>
  <si>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</si>
  <si>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</si>
  <si>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</si>
  <si>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</si>
  <si>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</si>
  <si>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</si>
  <si>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</si>
  <si>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</si>
  <si>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</si>
  <si>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</si>
  <si>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</si>
  <si>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</si>
  <si>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</si>
  <si>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</si>
  <si>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</si>
  <si>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</si>
  <si>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</si>
  <si>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</si>
  <si>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</si>
  <si>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</si>
  <si>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</si>
  <si>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</si>
  <si>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</si>
  <si>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</si>
  <si>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</si>
  <si>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</si>
  <si>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</si>
  <si>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</si>
  <si>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</si>
  <si>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</si>
  <si>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</si>
  <si>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</si>
  <si>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</si>
  <si>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</si>
  <si>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</si>
  <si>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</si>
  <si>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</si>
  <si>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</si>
  <si>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</si>
  <si>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</si>
  <si>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</si>
  <si>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</si>
  <si>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</si>
  <si>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</si>
  <si>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</si>
  <si>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</si>
  <si>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</si>
  <si>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</si>
  <si>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</si>
  <si>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</si>
  <si>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</si>
  <si>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</si>
  <si>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</si>
  <si>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</si>
  <si>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</si>
  <si>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</si>
  <si>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</si>
  <si>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</si>
  <si>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</si>
  <si>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</si>
  <si>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</si>
  <si>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</si>
  <si>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</si>
  <si>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</si>
  <si>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</si>
  <si>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</si>
  <si>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</si>
  <si>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</si>
  <si>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</si>
  <si>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</si>
  <si>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</si>
  <si>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</si>
  <si>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</si>
  <si>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</si>
  <si>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</si>
  <si>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</si>
  <si>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</si>
  <si>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</si>
  <si>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</si>
  <si>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</si>
  <si>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</si>
  <si>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</si>
  <si>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</si>
  <si>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</si>
  <si>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</si>
  <si>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</si>
  <si>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</si>
  <si>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</si>
  <si>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</si>
  <si>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</si>
  <si>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</si>
  <si>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</si>
  <si>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</si>
  <si>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</si>
  <si>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</si>
  <si>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</si>
  <si>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</si>
  <si>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</si>
  <si>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</si>
  <si>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</si>
  <si>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</si>
  <si>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</si>
  <si>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</si>
  <si>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</si>
  <si>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</si>
  <si>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</si>
  <si>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</si>
  <si>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</si>
  <si>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</si>
  <si>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</si>
  <si>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</si>
  <si>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</si>
  <si>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</si>
  <si>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</si>
  <si>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</si>
  <si>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</si>
  <si>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</si>
  <si>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</si>
  <si>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</si>
  <si>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</si>
  <si>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</si>
  <si>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</si>
  <si>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</si>
  <si>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</si>
  <si>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</si>
  <si>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</si>
  <si>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</si>
  <si>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</si>
  <si>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</si>
  <si>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</si>
  <si>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</si>
  <si>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</si>
  <si>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</si>
  <si>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</si>
  <si>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</si>
  <si>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</si>
  <si>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</si>
  <si>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</si>
  <si>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</si>
  <si>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</si>
  <si>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</si>
  <si>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</si>
  <si>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</si>
  <si>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</si>
  <si>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</si>
  <si>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</si>
  <si>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</si>
  <si>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</si>
  <si>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</si>
  <si>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</si>
  <si>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</si>
  <si>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</si>
  <si>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</si>
  <si>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</si>
  <si>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</si>
  <si>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</si>
  <si>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</si>
  <si>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</si>
  <si>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</si>
  <si>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</si>
  <si>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</si>
  <si>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</si>
  <si>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</si>
  <si>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</si>
  <si>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</si>
  <si>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</si>
  <si>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</si>
  <si>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</si>
  <si>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</si>
  <si>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</si>
  <si>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</si>
  <si>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</si>
  <si>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</si>
  <si>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</si>
  <si>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</si>
  <si>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</si>
  <si>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</si>
  <si>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</si>
  <si>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</si>
  <si>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</si>
  <si>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</si>
  <si>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</si>
  <si>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</si>
  <si>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</si>
  <si>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</si>
  <si>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</si>
  <si>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</si>
  <si>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</si>
  <si>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</si>
  <si>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</si>
  <si>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</si>
  <si>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</si>
  <si>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</si>
  <si>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</si>
  <si>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</si>
  <si>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</si>
  <si>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</si>
  <si>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</si>
  <si>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</si>
  <si>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</si>
  <si>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</si>
  <si>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</si>
  <si>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</si>
  <si>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</si>
  <si>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</si>
  <si>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</si>
  <si>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</si>
  <si>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</si>
  <si>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</si>
  <si>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</si>
  <si>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</si>
  <si>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</si>
  <si>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</si>
  <si>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</si>
  <si>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</si>
  <si>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</si>
  <si>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</si>
  <si>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</si>
  <si>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</si>
  <si>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</si>
  <si>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</si>
  <si>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</si>
  <si>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</si>
  <si>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</si>
  <si>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</si>
  <si>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</si>
  <si>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</si>
  <si>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</si>
  <si>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</si>
  <si>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</si>
  <si>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</si>
  <si>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</si>
  <si>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</si>
  <si>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</si>
  <si>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</si>
  <si>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</si>
  <si>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</si>
  <si>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</si>
  <si>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</si>
  <si>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</si>
  <si>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</si>
  <si>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</si>
  <si>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</si>
  <si>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</si>
  <si>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</si>
  <si>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</si>
  <si>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</si>
  <si>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</si>
  <si>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</si>
  <si>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</si>
  <si>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</si>
  <si>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</si>
  <si>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</si>
  <si>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</si>
  <si>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</si>
  <si>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</si>
  <si>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</si>
  <si>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</si>
  <si>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</si>
  <si>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</si>
  <si>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</si>
  <si>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</si>
  <si>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</si>
  <si>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</si>
  <si>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</si>
  <si>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</si>
  <si>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</si>
  <si>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</si>
  <si>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</si>
  <si>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</si>
  <si>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</si>
  <si>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</si>
  <si>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</si>
  <si>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</si>
  <si>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</si>
  <si>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</si>
  <si>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</si>
  <si>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</si>
  <si>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</si>
  <si>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</si>
  <si>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</si>
  <si>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</si>
  <si>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</si>
  <si>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</si>
  <si>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</si>
  <si>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</si>
  <si>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</si>
  <si>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</si>
  <si>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</si>
  <si>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</si>
  <si>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</si>
  <si>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</si>
  <si>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</si>
  <si>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</si>
  <si>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</si>
  <si>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</si>
  <si>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</si>
  <si>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</si>
  <si>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</si>
  <si>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</si>
  <si>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</si>
  <si>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</si>
  <si>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</si>
  <si>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</si>
  <si>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</si>
  <si>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</si>
  <si>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</si>
  <si>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</si>
  <si>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</si>
  <si>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</si>
  <si>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</si>
  <si>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</si>
  <si>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</si>
  <si>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</si>
  <si>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</si>
  <si>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</si>
  <si>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</si>
  <si>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</si>
  <si>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</si>
  <si>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</si>
  <si>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</si>
  <si>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</si>
  <si>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</si>
  <si>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</si>
  <si>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</si>
  <si>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</si>
  <si>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</si>
  <si>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</si>
  <si>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</si>
  <si>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</si>
  <si>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</si>
  <si>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</si>
  <si>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</si>
  <si>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</si>
  <si>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</si>
  <si>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</si>
  <si>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</si>
  <si>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</si>
  <si>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</si>
  <si>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</si>
  <si>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</si>
  <si>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</si>
  <si>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</si>
  <si>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</si>
  <si>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</si>
  <si>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</si>
  <si>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</si>
  <si>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</si>
  <si>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</si>
  <si>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</si>
  <si>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</si>
  <si>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</si>
  <si>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</si>
  <si>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</si>
  <si>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</si>
  <si>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</si>
  <si>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</si>
  <si>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</si>
  <si>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</si>
  <si>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</si>
  <si>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</si>
  <si>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</si>
  <si>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</si>
  <si>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</si>
  <si>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</si>
  <si>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</si>
  <si>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</si>
  <si>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</si>
  <si>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</si>
  <si>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</si>
  <si>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</si>
  <si>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</si>
  <si>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</si>
  <si>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</si>
  <si>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</si>
  <si>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</si>
  <si>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</si>
  <si>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</si>
  <si>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</si>
  <si>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</si>
  <si>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</si>
  <si>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</si>
  <si>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</si>
  <si>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</si>
  <si>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</si>
  <si>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</si>
  <si>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</si>
  <si>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</si>
  <si>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</si>
  <si>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</si>
  <si>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</si>
  <si>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</si>
  <si>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</si>
  <si>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</si>
  <si>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</si>
  <si>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</si>
  <si>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</si>
  <si>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</si>
  <si>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</si>
  <si>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</si>
  <si>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</si>
  <si>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</si>
  <si>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</si>
  <si>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</si>
  <si>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</si>
  <si>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</si>
  <si>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</si>
  <si>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</si>
  <si>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</si>
  <si>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</si>
  <si>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</si>
  <si>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</si>
  <si>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</si>
  <si>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</si>
  <si>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</si>
  <si>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</si>
  <si>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</si>
  <si>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</si>
  <si>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</si>
  <si>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</si>
  <si>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</si>
  <si>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</si>
  <si>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</si>
  <si>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</si>
  <si>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</si>
  <si>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</si>
  <si>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</si>
  <si>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</si>
  <si>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</si>
  <si>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</si>
  <si>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</si>
  <si>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</si>
  <si>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</si>
  <si>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</si>
  <si>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</si>
  <si>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</si>
  <si>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</si>
  <si>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</si>
  <si>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</si>
  <si>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</si>
  <si>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</si>
  <si>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</si>
  <si>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</si>
  <si>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</si>
  <si>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</si>
  <si>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</si>
  <si>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</si>
  <si>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</si>
  <si>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</si>
  <si>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</si>
  <si>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</si>
  <si>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</si>
  <si>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</si>
  <si>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</si>
  <si>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</si>
  <si>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</si>
  <si>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</si>
  <si>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</si>
  <si>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</si>
  <si>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</si>
  <si>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</si>
  <si>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</si>
  <si>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</si>
  <si>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</si>
  <si>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</si>
  <si>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</si>
  <si>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</si>
  <si>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</si>
  <si>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</si>
  <si>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</si>
  <si>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</si>
  <si>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</si>
  <si>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</si>
  <si>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</si>
  <si>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</si>
  <si>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</si>
  <si>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</si>
  <si>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</si>
  <si>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</si>
  <si>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</si>
  <si>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</si>
  <si>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</si>
  <si>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</si>
  <si>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</si>
  <si>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</si>
  <si>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</si>
  <si>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</si>
  <si>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</si>
  <si>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</si>
  <si>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</si>
  <si>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</si>
  <si>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</si>
  <si>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</si>
  <si>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</si>
  <si>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</si>
  <si>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</si>
  <si>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</si>
  <si>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</si>
  <si>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</si>
  <si>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</si>
  <si>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</si>
  <si>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</si>
  <si>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</si>
  <si>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</si>
  <si>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</si>
  <si>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</si>
  <si>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</si>
  <si>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</si>
  <si>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</si>
  <si>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</si>
  <si>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</si>
  <si>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</si>
  <si>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</si>
  <si>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</si>
  <si>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</si>
  <si>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</si>
  <si>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</si>
  <si>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</si>
  <si>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</si>
  <si>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</si>
  <si>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</si>
  <si>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</si>
  <si>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</si>
  <si>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</si>
  <si>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</si>
  <si>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</si>
  <si>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</si>
  <si>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</si>
  <si>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</si>
  <si>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</si>
  <si>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</si>
  <si>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</si>
  <si>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</si>
  <si>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</si>
  <si>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</si>
  <si>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</si>
  <si>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</si>
  <si>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</si>
  <si>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</si>
  <si>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</si>
  <si>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</si>
  <si>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</si>
  <si>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</si>
  <si>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</si>
  <si>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</si>
  <si>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</si>
  <si>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</si>
  <si>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</si>
  <si>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</si>
  <si>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</si>
  <si>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</si>
  <si>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</si>
  <si>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</si>
  <si>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</si>
  <si>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</si>
  <si>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</si>
  <si>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</si>
  <si>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</si>
  <si>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</si>
  <si>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</si>
  <si>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</si>
  <si>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</si>
  <si>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</si>
  <si>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</si>
  <si>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</si>
  <si>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</si>
  <si>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</si>
  <si>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</si>
  <si>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</si>
  <si>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</si>
  <si>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</si>
  <si>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</si>
  <si>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</si>
  <si>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</si>
  <si>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</si>
  <si>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</si>
  <si>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</si>
  <si>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</si>
  <si>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</si>
  <si>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</si>
  <si>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</si>
  <si>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</si>
  <si>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</si>
  <si>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</si>
  <si>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</si>
  <si>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</si>
  <si>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</si>
  <si>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</si>
  <si>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</si>
  <si>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</si>
  <si>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</si>
  <si>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</si>
  <si>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</si>
  <si>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</si>
  <si>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</si>
  <si>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</si>
  <si>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</si>
  <si>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</si>
  <si>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</si>
  <si>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</si>
  <si>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</si>
  <si>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</si>
  <si>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</si>
  <si>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</si>
  <si>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</si>
  <si>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</si>
  <si>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</si>
  <si>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</si>
  <si>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</si>
  <si>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</si>
  <si>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</si>
  <si>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</si>
  <si>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</si>
  <si>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</si>
  <si>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</si>
  <si>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</si>
  <si>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</si>
  <si>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</si>
  <si>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</si>
  <si>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</si>
  <si>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</si>
  <si>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</si>
  <si>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</si>
  <si>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</si>
  <si>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</si>
  <si>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</si>
  <si>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</si>
  <si>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</si>
  <si>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</si>
  <si>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</si>
  <si>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</si>
  <si>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</si>
  <si>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</si>
  <si>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</si>
  <si>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</si>
  <si>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</si>
  <si>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</si>
  <si>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</si>
  <si>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</si>
  <si>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</si>
  <si>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</si>
  <si>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</si>
  <si>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</si>
  <si>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</si>
  <si>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</si>
  <si>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</si>
  <si>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</si>
  <si>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</si>
  <si>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</si>
  <si>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</si>
  <si>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</si>
  <si>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</si>
  <si>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</si>
  <si>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</si>
  <si>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</si>
  <si>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</si>
  <si>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</si>
  <si>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</si>
  <si>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</si>
  <si>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</si>
  <si>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</si>
  <si>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</si>
  <si>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</si>
  <si>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</si>
  <si>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</si>
  <si>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</si>
  <si>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</si>
  <si>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</si>
  <si>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</si>
  <si>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</si>
  <si>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</si>
  <si>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</si>
  <si>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</si>
  <si>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</si>
  <si>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</si>
  <si>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</si>
  <si>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</si>
  <si>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</si>
  <si>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</si>
  <si>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</si>
  <si>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</si>
  <si>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</si>
  <si>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</si>
  <si>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</si>
  <si>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</si>
  <si>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</si>
  <si>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</si>
  <si>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</si>
  <si>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</si>
  <si>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</si>
  <si>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</si>
  <si>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</si>
  <si>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</si>
  <si>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</si>
  <si>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</si>
  <si>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</si>
  <si>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</si>
  <si>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</si>
  <si>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</si>
  <si>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</si>
  <si>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</si>
  <si>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</si>
  <si>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</si>
  <si>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</si>
  <si>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</si>
  <si>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</si>
  <si>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</si>
  <si>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</si>
  <si>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</si>
  <si>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</si>
  <si>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</si>
  <si>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</si>
  <si>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</si>
  <si>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</si>
  <si>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</si>
  <si>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</si>
  <si>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</si>
  <si>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</si>
  <si>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</si>
  <si>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</si>
  <si>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</si>
  <si>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</si>
  <si>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</si>
  <si>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</si>
  <si>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</si>
  <si>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</si>
  <si>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</si>
  <si>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</si>
  <si>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</si>
  <si>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</si>
  <si>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</si>
  <si>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</si>
  <si>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</si>
  <si>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</si>
  <si>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</si>
  <si>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</si>
  <si>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</si>
  <si>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</si>
  <si>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</si>
  <si>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</si>
  <si>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</si>
  <si>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</si>
  <si>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</si>
  <si>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</si>
  <si>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</si>
  <si>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</si>
  <si>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</si>
  <si>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</si>
  <si>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</si>
  <si>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</si>
  <si>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</si>
  <si>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</si>
  <si>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</si>
  <si>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</si>
  <si>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</si>
  <si>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</si>
  <si>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</si>
  <si>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</si>
  <si>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</si>
  <si>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</si>
  <si>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</si>
  <si>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</si>
  <si>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</si>
  <si>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</si>
  <si>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</si>
  <si>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</si>
  <si>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</si>
  <si>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</si>
  <si>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</si>
  <si>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</si>
  <si>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</si>
  <si>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</si>
  <si>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</si>
  <si>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</si>
  <si>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</si>
  <si>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</si>
  <si>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</si>
  <si>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</si>
  <si>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</si>
  <si>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</si>
  <si>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</si>
  <si>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</si>
  <si>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</si>
  <si>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</si>
  <si>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</si>
  <si>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</si>
  <si>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</si>
  <si>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</si>
  <si>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</si>
  <si>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</si>
  <si>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</si>
  <si>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</si>
  <si>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</si>
  <si>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</si>
  <si>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</si>
  <si>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</si>
  <si>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</si>
  <si>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</si>
  <si>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</si>
  <si>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</si>
  <si>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</si>
  <si>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</si>
  <si>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</si>
  <si>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</si>
  <si>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</si>
  <si>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</si>
  <si>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</si>
  <si>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</si>
  <si>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</si>
  <si>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</si>
  <si>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</si>
  <si>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</si>
  <si>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</si>
  <si>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</si>
  <si>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</si>
  <si>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</si>
  <si>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</si>
  <si>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</si>
  <si>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</si>
  <si>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</si>
  <si>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</si>
  <si>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</si>
  <si>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</si>
  <si>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</si>
  <si>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</si>
  <si>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</si>
  <si>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</si>
  <si>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</si>
  <si>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</si>
  <si>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</si>
  <si>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</si>
  <si>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</si>
  <si>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</si>
  <si>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</si>
  <si>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</si>
  <si>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</si>
  <si>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</si>
  <si>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</si>
  <si>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</si>
  <si>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</si>
  <si>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</si>
  <si>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</si>
  <si>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</si>
  <si>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</si>
  <si>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</si>
  <si>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</si>
  <si>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</si>
  <si>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</si>
  <si>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</si>
  <si>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</si>
  <si>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</si>
  <si>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</si>
  <si>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</si>
  <si>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</si>
  <si>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</si>
  <si>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</si>
  <si>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</si>
  <si>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</si>
  <si>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</si>
  <si>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</si>
  <si>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</si>
  <si>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</si>
  <si>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</si>
  <si>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</si>
  <si>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</si>
  <si>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</si>
  <si>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</si>
  <si>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</si>
  <si>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</si>
  <si>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</si>
  <si>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</si>
  <si>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</si>
  <si>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</si>
  <si>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</si>
  <si>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</si>
  <si>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</si>
  <si>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</si>
  <si>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</si>
  <si>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</si>
  <si>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</si>
  <si>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</si>
  <si>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</si>
  <si>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</si>
  <si>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</si>
  <si>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</si>
  <si>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</si>
  <si>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</si>
  <si>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</si>
  <si>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</si>
  <si>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</si>
  <si>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</si>
  <si>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</si>
  <si>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</si>
  <si>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</si>
  <si>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</si>
  <si>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</si>
  <si>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</si>
  <si>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</si>
  <si>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</si>
  <si>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</si>
  <si>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</si>
  <si>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</si>
  <si>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</si>
  <si>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</si>
  <si>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</si>
  <si>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</si>
  <si>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</si>
  <si>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</si>
  <si>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</si>
  <si>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</si>
  <si>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</si>
  <si>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</si>
  <si>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</si>
  <si>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</si>
  <si>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</si>
  <si>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</si>
  <si>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</si>
  <si>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</si>
  <si>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</si>
  <si>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</si>
  <si>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</si>
  <si>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</si>
  <si>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</si>
  <si>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</si>
  <si>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</si>
  <si>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</si>
  <si>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</si>
  <si>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</si>
  <si>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</si>
  <si>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</si>
  <si>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</si>
  <si>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</si>
  <si>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</si>
  <si>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</si>
  <si>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</si>
  <si>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</si>
  <si>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</si>
  <si>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</si>
  <si>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</si>
  <si>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</si>
  <si>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</si>
  <si>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</si>
  <si>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</si>
  <si>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</si>
  <si>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</si>
  <si>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</si>
  <si>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</si>
  <si>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</si>
  <si>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</si>
  <si>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</si>
  <si>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</si>
  <si>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</si>
  <si>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</si>
  <si>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</si>
  <si>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</si>
  <si>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</si>
  <si>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</si>
  <si>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</si>
  <si>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</si>
  <si>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</si>
  <si>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</si>
  <si>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</si>
  <si>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</si>
  <si>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</si>
  <si>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</si>
  <si>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</si>
  <si>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</si>
  <si>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</si>
  <si>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</si>
  <si>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</si>
  <si>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</si>
  <si>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</si>
  <si>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</si>
  <si>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</si>
  <si>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</si>
  <si>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</si>
  <si>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</si>
  <si>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</si>
  <si>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</si>
  <si>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</si>
  <si>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</si>
  <si>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</si>
  <si>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</si>
  <si>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</si>
  <si>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</si>
  <si>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</si>
  <si>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</si>
  <si>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</si>
  <si>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</si>
  <si>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</si>
  <si>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</si>
  <si>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</si>
  <si>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</si>
  <si>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</si>
  <si>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</si>
  <si>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</si>
  <si>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</si>
  <si>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</si>
  <si>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</si>
  <si>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</si>
  <si>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</si>
  <si>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</si>
  <si>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</si>
  <si>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</si>
  <si>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</si>
  <si>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</si>
  <si>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</si>
  <si>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</si>
  <si>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</si>
  <si>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</si>
  <si>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</si>
  <si>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</si>
  <si>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</si>
  <si>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</si>
  <si>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</si>
  <si>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</si>
  <si>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</si>
  <si>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</si>
  <si>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</si>
  <si>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</si>
  <si>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</si>
  <si>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</si>
  <si>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</si>
  <si>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</si>
  <si>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</si>
  <si>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</si>
  <si>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</si>
  <si>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</si>
  <si>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</si>
  <si>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</si>
  <si>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</si>
  <si>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</si>
  <si>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</si>
  <si>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</si>
  <si>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</si>
  <si>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</si>
  <si>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</si>
  <si>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</si>
  <si>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</si>
  <si>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</si>
  <si>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</si>
  <si>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</si>
  <si>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</si>
  <si>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</si>
  <si>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</si>
  <si>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</si>
  <si>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</si>
  <si>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</si>
  <si>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</si>
  <si>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</si>
  <si>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</si>
  <si>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</si>
  <si>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</si>
  <si>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</si>
  <si>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</si>
  <si>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</si>
  <si>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</si>
  <si>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</si>
  <si>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</si>
  <si>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</si>
  <si>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</si>
  <si>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</si>
  <si>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</si>
  <si>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</si>
  <si>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</si>
  <si>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</si>
  <si>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</si>
  <si>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</si>
  <si>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</si>
  <si>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</si>
  <si>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</si>
  <si>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</si>
  <si>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</si>
  <si>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</si>
  <si>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</si>
  <si>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</si>
  <si>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</si>
  <si>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</si>
  <si>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</si>
  <si>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</si>
  <si>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</si>
  <si>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</si>
  <si>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</si>
  <si>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</si>
  <si>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</si>
  <si>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</si>
  <si>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</si>
  <si>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</si>
  <si>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</si>
  <si>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</si>
  <si>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</si>
  <si>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</si>
  <si>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</si>
  <si>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</si>
  <si>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</si>
  <si>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</si>
  <si>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</si>
  <si>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</si>
  <si>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</si>
  <si>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</si>
  <si>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</si>
  <si>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</si>
  <si>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</si>
  <si>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</si>
  <si>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</si>
  <si>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</si>
  <si>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</si>
  <si>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</si>
  <si>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</si>
  <si>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</si>
  <si>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</si>
  <si>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</si>
  <si>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</si>
  <si>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</si>
  <si>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</si>
  <si>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</si>
  <si>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</si>
  <si>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</si>
  <si>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</si>
  <si>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</si>
  <si>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</si>
  <si>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</si>
  <si>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</si>
  <si>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</si>
  <si>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</si>
  <si>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</si>
  <si>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</si>
  <si>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</si>
  <si>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</si>
  <si>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</si>
  <si>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</si>
  <si>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</si>
  <si>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</si>
  <si>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</si>
  <si>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</si>
  <si>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</si>
  <si>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</si>
  <si>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</si>
  <si>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</si>
  <si>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</si>
  <si>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</si>
  <si>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</si>
  <si>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</si>
  <si>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</si>
  <si>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</si>
  <si>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</si>
  <si>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</si>
  <si>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</si>
  <si>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</si>
  <si>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</si>
  <si>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</si>
  <si>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</si>
  <si>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</si>
  <si>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</si>
  <si>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</si>
  <si>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</si>
  <si>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</si>
  <si>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</si>
  <si>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</si>
  <si>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</si>
  <si>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</si>
  <si>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</si>
  <si>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</si>
  <si>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</si>
  <si>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</si>
  <si>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</si>
  <si>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</si>
  <si>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</si>
  <si>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</si>
  <si>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</si>
  <si>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</si>
  <si>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</si>
  <si>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</si>
  <si>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</si>
  <si>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</si>
  <si>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</si>
  <si>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</si>
  <si>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</si>
  <si>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</si>
  <si>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</si>
  <si>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</si>
  <si>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</si>
  <si>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</si>
  <si>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</si>
  <si>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</si>
  <si>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</si>
  <si>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</si>
  <si>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</si>
  <si>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</si>
  <si>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</si>
  <si>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</si>
  <si>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</si>
  <si>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</si>
  <si>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</si>
  <si>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</si>
  <si>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</si>
  <si>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</si>
  <si>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</si>
  <si>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</si>
  <si>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</si>
  <si>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</si>
  <si>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</si>
  <si>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</si>
  <si>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</si>
  <si>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</si>
  <si>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</si>
  <si>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</si>
  <si>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</si>
  <si>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</si>
  <si>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</si>
  <si>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</si>
  <si>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</si>
  <si>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</si>
  <si>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</si>
  <si>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</si>
  <si>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</si>
  <si>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</si>
  <si>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</si>
  <si>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</si>
  <si>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</si>
  <si>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</si>
  <si>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</si>
  <si>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</si>
  <si>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</si>
  <si>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</si>
  <si>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</si>
  <si>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</si>
  <si>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</si>
  <si>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</si>
  <si>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</si>
  <si>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</si>
  <si>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</si>
  <si>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</si>
  <si>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</si>
  <si>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</si>
  <si>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</si>
  <si>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</si>
  <si>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</si>
  <si>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</si>
  <si>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</si>
  <si>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</si>
  <si>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</si>
  <si>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</si>
  <si>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</si>
  <si>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</si>
  <si>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</si>
  <si>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</si>
  <si>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</si>
  <si>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</si>
  <si>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</si>
  <si>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</si>
  <si>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</si>
  <si>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</si>
  <si>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</si>
  <si>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</si>
  <si>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</si>
  <si>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</si>
  <si>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</si>
  <si>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</si>
  <si>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</si>
  <si>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</si>
  <si>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</si>
  <si>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</si>
  <si>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</si>
  <si>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</si>
  <si>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</si>
  <si>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</si>
  <si>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</si>
  <si>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</si>
  <si>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</si>
  <si>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</si>
  <si>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</si>
  <si>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</si>
  <si>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</si>
  <si>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</si>
  <si>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</si>
  <si>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</si>
  <si>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</si>
  <si>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</si>
  <si>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</si>
  <si>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</si>
  <si>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</si>
  <si>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</si>
  <si>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</si>
  <si>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</si>
  <si>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</si>
  <si>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</si>
  <si>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</si>
  <si>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</si>
  <si>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</si>
  <si>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</si>
  <si>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</si>
  <si>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</si>
  <si>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</si>
  <si>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</si>
  <si>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</si>
  <si>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</si>
  <si>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</si>
  <si>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</si>
  <si>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</si>
  <si>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</si>
  <si>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</si>
  <si>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</si>
  <si>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</si>
  <si>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</si>
  <si>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</si>
  <si>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</si>
  <si>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</si>
  <si>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</si>
  <si>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</si>
  <si>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</si>
  <si>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</si>
  <si>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</si>
  <si>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</si>
  <si>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</si>
  <si>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</si>
  <si>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</si>
  <si>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</si>
  <si>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</si>
  <si>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</si>
  <si>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</si>
  <si>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</si>
  <si>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</si>
  <si>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</si>
  <si>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</si>
  <si>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</si>
  <si>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</si>
  <si>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</si>
  <si>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</si>
  <si>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</si>
  <si>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</si>
  <si>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</si>
  <si>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</si>
  <si>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</si>
  <si>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</si>
  <si>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</si>
  <si>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</si>
  <si>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</si>
  <si>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</si>
  <si>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</si>
  <si>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</si>
  <si>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</si>
  <si>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</si>
  <si>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</si>
  <si>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</si>
  <si>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</si>
  <si>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</si>
  <si>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</si>
  <si>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</si>
  <si>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</si>
  <si>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</si>
  <si>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</si>
  <si>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</si>
  <si>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</si>
  <si>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</si>
  <si>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</si>
  <si>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</si>
  <si>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</si>
  <si>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</si>
  <si>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</si>
  <si>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</si>
  <si>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</si>
  <si>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</si>
  <si>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</si>
  <si>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</si>
  <si>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</si>
  <si>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</si>
  <si>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</si>
  <si>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</si>
  <si>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</si>
  <si>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</si>
  <si>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</si>
  <si>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</si>
  <si>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</si>
  <si>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</si>
  <si>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</si>
  <si>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</si>
  <si>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</si>
  <si>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</si>
  <si>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</si>
  <si>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</si>
  <si>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</si>
  <si>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</si>
  <si>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</si>
  <si>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</si>
  <si>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</si>
  <si>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</si>
  <si>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</si>
  <si>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</si>
  <si>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</si>
  <si>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</si>
  <si>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</si>
  <si>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</si>
  <si>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</si>
  <si>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</si>
  <si>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</si>
  <si>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</si>
  <si>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</si>
  <si>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</si>
  <si>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</si>
  <si>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</si>
  <si>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</si>
  <si>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</si>
  <si>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</si>
  <si>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</si>
  <si>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</si>
  <si>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</si>
  <si>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</si>
  <si>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</si>
  <si>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</si>
  <si>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</si>
  <si>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</si>
  <si>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</si>
  <si>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</si>
  <si>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</si>
  <si>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</si>
  <si>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</si>
  <si>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</si>
  <si>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</si>
  <si>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</si>
  <si>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</si>
  <si>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</si>
  <si>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</si>
  <si>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</si>
  <si>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</si>
  <si>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</si>
  <si>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</si>
  <si>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</si>
  <si>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</si>
  <si>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</si>
  <si>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</si>
  <si>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</si>
  <si>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</si>
  <si>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</si>
  <si>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</si>
  <si>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</si>
  <si>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</si>
  <si>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</si>
  <si>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</si>
  <si>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</si>
  <si>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</si>
  <si>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</si>
  <si>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</si>
  <si>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</si>
  <si>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</si>
  <si>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</si>
  <si>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</si>
  <si>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</si>
  <si>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</si>
  <si>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</si>
  <si>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</si>
  <si>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</si>
  <si>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</si>
  <si>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</si>
  <si>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</si>
  <si>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</si>
  <si>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</si>
  <si>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</si>
  <si>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</si>
  <si>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</si>
  <si>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</si>
  <si>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</si>
  <si>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</si>
  <si>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</si>
  <si>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</si>
  <si>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</si>
  <si>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</si>
  <si>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</si>
  <si>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</si>
  <si>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</si>
  <si>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</si>
  <si>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</si>
  <si>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</si>
  <si>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</si>
  <si>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</si>
  <si>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</si>
  <si>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</si>
  <si>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</si>
  <si>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</si>
  <si>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</si>
  <si>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</si>
  <si>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</si>
  <si>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</si>
  <si>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</si>
  <si>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</si>
  <si>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</si>
  <si>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</si>
  <si>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</si>
  <si>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</si>
  <si>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</si>
  <si>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</si>
  <si>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</si>
  <si>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</si>
  <si>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</si>
  <si>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</si>
  <si>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</si>
  <si>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</si>
  <si>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</si>
  <si>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</si>
  <si>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</si>
  <si>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</si>
  <si>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</si>
  <si>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</si>
  <si>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</si>
  <si>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</si>
  <si>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</si>
  <si>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</si>
  <si>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</si>
  <si>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</si>
  <si>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</si>
  <si>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</si>
  <si>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</si>
  <si>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</si>
  <si>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</si>
  <si>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</si>
  <si>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</si>
  <si>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</si>
  <si>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</si>
  <si>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</si>
  <si>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</si>
  <si>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</si>
  <si>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</si>
  <si>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</si>
  <si>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</si>
  <si>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</si>
  <si>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</si>
  <si>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</si>
  <si>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</si>
  <si>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</si>
  <si>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</si>
  <si>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</si>
  <si>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</si>
  <si>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</si>
  <si>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</si>
  <si>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</si>
  <si>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</si>
  <si>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</si>
  <si>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</si>
  <si>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</si>
  <si>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</si>
  <si>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</si>
  <si>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</si>
  <si>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</si>
  <si>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</si>
  <si>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</si>
  <si>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</si>
  <si>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</si>
  <si>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</si>
  <si>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</si>
  <si>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</si>
  <si>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</si>
  <si>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</si>
  <si>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</si>
  <si>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</si>
  <si>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</si>
  <si>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</si>
  <si>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</si>
  <si>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</si>
  <si>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</si>
  <si>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</si>
  <si>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</si>
  <si>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</si>
  <si>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</si>
  <si>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</si>
  <si>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</si>
  <si>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</si>
  <si>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</si>
  <si>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</si>
  <si>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</si>
  <si>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</si>
  <si>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</si>
  <si>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</si>
  <si>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</si>
  <si>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</si>
  <si>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</si>
  <si>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</si>
  <si>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</si>
  <si>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</si>
  <si>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</si>
  <si>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</si>
  <si>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</si>
  <si>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</si>
  <si>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</si>
  <si>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</si>
  <si>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</si>
  <si>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</si>
  <si>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</si>
  <si>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</si>
  <si>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</si>
  <si>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</si>
  <si>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</si>
  <si>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</si>
  <si>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</si>
  <si>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</si>
  <si>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</si>
  <si>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</si>
  <si>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</si>
  <si>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</si>
  <si>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</si>
  <si>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</si>
  <si>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</si>
  <si>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</si>
  <si>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</si>
  <si>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</si>
  <si>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</si>
  <si>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</si>
  <si>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</si>
  <si>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</si>
  <si>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</si>
  <si>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</si>
  <si>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</si>
  <si>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</si>
  <si>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</si>
  <si>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</si>
  <si>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</si>
  <si>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</si>
  <si>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</si>
  <si>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</si>
  <si>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</si>
  <si>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</si>
  <si>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</si>
  <si>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</si>
  <si>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</si>
  <si>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</si>
  <si>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</si>
  <si>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</si>
  <si>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</si>
  <si>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</si>
  <si>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</si>
  <si>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</si>
  <si>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</si>
  <si>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</si>
  <si>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</si>
  <si>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</si>
  <si>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</si>
  <si>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</si>
  <si>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</si>
  <si>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</si>
  <si>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</si>
  <si>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</si>
  <si>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</si>
  <si>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</si>
  <si>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</si>
  <si>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</si>
  <si>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</si>
  <si>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</si>
  <si>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</si>
  <si>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</si>
  <si>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</si>
  <si>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</si>
  <si>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</si>
  <si>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</si>
  <si>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</si>
  <si>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</si>
  <si>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</si>
  <si>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</si>
  <si>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</si>
  <si>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</si>
  <si>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</si>
  <si>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</si>
  <si>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</si>
  <si>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</si>
  <si>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</si>
  <si>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</si>
  <si>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</si>
  <si>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</si>
  <si>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</si>
  <si>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</si>
  <si>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</si>
  <si>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</si>
  <si>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</si>
  <si>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</si>
  <si>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</si>
  <si>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</si>
  <si>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</si>
  <si>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</si>
  <si>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</si>
  <si>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</si>
  <si>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</si>
  <si>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</si>
  <si>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</si>
  <si>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</si>
  <si>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</si>
  <si>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</si>
  <si>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</si>
  <si>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</si>
  <si>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</si>
  <si>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</si>
  <si>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</si>
  <si>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</si>
  <si>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</si>
  <si>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</si>
  <si>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</si>
  <si>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</si>
  <si>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</si>
  <si>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</si>
  <si>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</si>
  <si>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</si>
  <si>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</si>
  <si>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</si>
  <si>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</si>
  <si>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</si>
  <si>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</si>
  <si>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</si>
  <si>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</si>
  <si>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</si>
  <si>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</si>
  <si>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</si>
  <si>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</si>
  <si>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</si>
  <si>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</si>
  <si>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</si>
  <si>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</si>
  <si>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</si>
  <si>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</si>
  <si>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</si>
  <si>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</si>
  <si>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</si>
  <si>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</si>
  <si>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</si>
  <si>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</si>
  <si>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</si>
  <si>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</si>
  <si>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</si>
  <si>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</si>
  <si>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</si>
  <si>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</si>
  <si>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</si>
  <si>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</si>
  <si>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</si>
  <si>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</si>
  <si>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</si>
  <si>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</si>
  <si>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</si>
  <si>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</si>
  <si>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</si>
  <si>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</si>
  <si>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</si>
  <si>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</si>
  <si>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</si>
  <si>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</si>
  <si>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</si>
  <si>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</si>
  <si>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</si>
  <si>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</si>
  <si>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</si>
  <si>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</si>
  <si>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</si>
  <si>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</si>
  <si>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</si>
  <si>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</si>
  <si>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</si>
  <si>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</si>
  <si>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</si>
  <si>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</si>
  <si>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</si>
  <si>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</si>
  <si>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</si>
  <si>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</si>
  <si>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</si>
  <si>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</si>
  <si>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</si>
  <si>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</si>
  <si>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</si>
  <si>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</si>
  <si>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</si>
  <si>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</si>
  <si>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</si>
  <si>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</si>
  <si>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</si>
  <si>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</si>
  <si>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</si>
  <si>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</si>
  <si>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</si>
  <si>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</si>
  <si>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</si>
  <si>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</si>
  <si>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</si>
  <si>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</si>
  <si>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</si>
  <si>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</si>
  <si>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</si>
  <si>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</si>
  <si>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</si>
  <si>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</si>
  <si>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</si>
  <si>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</si>
  <si>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</si>
  <si>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</si>
  <si>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</si>
  <si>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</si>
  <si>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</si>
  <si>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</si>
  <si>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</si>
  <si>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</si>
  <si>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</si>
  <si>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</si>
  <si>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</si>
  <si>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</si>
  <si>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</si>
  <si>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</si>
  <si>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</si>
  <si>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</si>
  <si>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</si>
  <si>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</si>
  <si>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</si>
  <si>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</si>
  <si>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</si>
  <si>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</si>
  <si>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</si>
  <si>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</si>
  <si>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</si>
  <si>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</si>
  <si>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</si>
  <si>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</si>
  <si>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</si>
  <si>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</si>
  <si>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</si>
  <si>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</si>
  <si>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</si>
  <si>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</si>
  <si>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</si>
  <si>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</si>
  <si>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</si>
  <si>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</si>
  <si>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</si>
  <si>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</si>
  <si>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</si>
  <si>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</si>
  <si>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</si>
  <si>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</si>
  <si>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</si>
  <si>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</si>
  <si>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</si>
  <si>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</si>
  <si>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</si>
  <si>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</si>
  <si>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</si>
  <si>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</si>
  <si>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</si>
  <si>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</si>
  <si>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</si>
  <si>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</si>
  <si>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</si>
  <si>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</si>
  <si>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</si>
  <si>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</si>
  <si>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</si>
  <si>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</si>
  <si>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</si>
  <si>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</si>
  <si>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</si>
  <si>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</si>
  <si>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</si>
  <si>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</si>
  <si>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</si>
  <si>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</si>
  <si>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</si>
  <si>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</si>
  <si>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</si>
  <si>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</si>
  <si>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</si>
  <si>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</si>
  <si>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</si>
  <si>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</si>
  <si>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</si>
  <si>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</si>
  <si>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</si>
  <si>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</si>
  <si>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</si>
  <si>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</si>
  <si>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</si>
  <si>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</si>
  <si>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</si>
  <si>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</si>
  <si>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</si>
  <si>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</si>
  <si>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</si>
  <si>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</si>
  <si>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</si>
  <si>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</si>
  <si>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</si>
  <si>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</si>
  <si>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</si>
  <si>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</si>
  <si>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</si>
  <si>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</si>
  <si>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</si>
  <si>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</si>
  <si>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</si>
  <si>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</si>
  <si>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</si>
  <si>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</si>
  <si>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</si>
  <si>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</si>
  <si>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</si>
  <si>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</si>
  <si>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</si>
  <si>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</si>
  <si>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</si>
  <si>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</si>
  <si>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</si>
  <si>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</si>
  <si>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</si>
  <si>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</si>
  <si>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</si>
  <si>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</si>
  <si>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</si>
  <si>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</si>
  <si>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</si>
  <si>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</si>
  <si>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</si>
  <si>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</si>
  <si>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</si>
  <si>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</si>
  <si>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</si>
  <si>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</si>
  <si>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</si>
  <si>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</si>
  <si>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</si>
  <si>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</si>
  <si>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</si>
  <si>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</si>
  <si>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</si>
  <si>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</si>
  <si>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</si>
  <si>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</si>
  <si>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</si>
  <si>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</si>
  <si>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</si>
  <si>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</si>
  <si>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</si>
  <si>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</si>
  <si>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</si>
  <si>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</si>
  <si>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</si>
  <si>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</si>
  <si>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</si>
  <si>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</si>
  <si>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</si>
  <si>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</si>
  <si>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</si>
  <si>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</si>
  <si>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</si>
  <si>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</si>
  <si>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</si>
  <si>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</si>
  <si>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</si>
  <si>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</si>
  <si>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</si>
  <si>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</si>
  <si>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</si>
  <si>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</si>
  <si>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</si>
  <si>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</si>
  <si>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</si>
  <si>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</si>
  <si>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</si>
  <si>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</si>
  <si>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</si>
  <si>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</si>
  <si>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</si>
  <si>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</si>
  <si>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</si>
  <si>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</si>
  <si>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</si>
  <si>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</si>
  <si>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</si>
  <si>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</si>
  <si>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</si>
  <si>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</si>
  <si>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</si>
  <si>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</si>
  <si>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</si>
  <si>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</si>
  <si>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</si>
  <si>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</si>
  <si>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</si>
  <si>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</si>
  <si>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</si>
  <si>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</si>
  <si>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</si>
  <si>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</si>
  <si>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</si>
  <si>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</si>
  <si>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</si>
  <si>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</si>
  <si>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</si>
  <si>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</si>
  <si>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</si>
  <si>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</si>
  <si>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</si>
  <si>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</si>
  <si>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</si>
  <si>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</si>
  <si>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</si>
  <si>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</si>
  <si>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</si>
  <si>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</si>
  <si>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</si>
  <si>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</si>
  <si>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</si>
  <si>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</si>
  <si>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</si>
  <si>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</si>
  <si>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</si>
  <si>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</si>
  <si>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</si>
  <si>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</si>
  <si>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</si>
  <si>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</si>
  <si>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</si>
  <si>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</si>
  <si>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</si>
  <si>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</si>
  <si>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</si>
  <si>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</si>
  <si>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</si>
  <si>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</si>
  <si>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</si>
  <si>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</si>
  <si>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</si>
  <si>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</si>
  <si>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</si>
  <si>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</si>
  <si>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</si>
  <si>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</si>
  <si>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</si>
  <si>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</si>
  <si>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</si>
  <si>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</si>
  <si>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</si>
  <si>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</si>
  <si>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</si>
  <si>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</si>
  <si>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</si>
  <si>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</si>
  <si>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</si>
  <si>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</si>
  <si>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</si>
  <si>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</si>
  <si>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</si>
  <si>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</si>
  <si>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</si>
  <si>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</si>
  <si>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</si>
  <si>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</si>
  <si>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</si>
  <si>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</si>
  <si>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</si>
  <si>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</si>
  <si>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</si>
  <si>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</si>
  <si>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</si>
  <si>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</si>
  <si>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</si>
  <si>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</si>
  <si>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</si>
  <si>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</si>
  <si>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</si>
  <si>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</si>
  <si>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</si>
  <si>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</si>
  <si>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</si>
  <si>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</si>
  <si>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</si>
  <si>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</si>
  <si>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</si>
  <si>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</si>
  <si>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</si>
  <si>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</si>
  <si>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</si>
  <si>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</si>
  <si>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</si>
  <si>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</si>
  <si>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</si>
  <si>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</si>
  <si>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</si>
  <si>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</si>
  <si>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</si>
  <si>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</si>
  <si>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</si>
  <si>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</si>
  <si>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</si>
  <si>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</si>
  <si>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</si>
  <si>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</si>
  <si>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</si>
  <si>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</si>
  <si>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</si>
  <si>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</si>
  <si>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</si>
  <si>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</si>
  <si>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</si>
  <si>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</si>
  <si>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</si>
  <si>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</si>
  <si>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</si>
  <si>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</si>
  <si>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</si>
  <si>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</si>
  <si>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</si>
  <si>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</si>
  <si>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</si>
  <si>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</si>
  <si>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</si>
  <si>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</si>
  <si>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</si>
  <si>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</si>
  <si>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</si>
  <si>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</si>
  <si>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</si>
  <si>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</si>
  <si>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</si>
  <si>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</si>
  <si>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</si>
  <si>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</si>
  <si>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</si>
  <si>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</si>
  <si>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</si>
  <si>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</si>
  <si>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</si>
  <si>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</si>
  <si>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</si>
  <si>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</si>
  <si>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</si>
  <si>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</si>
  <si>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</si>
  <si>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</si>
  <si>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</si>
  <si>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</si>
  <si>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</si>
  <si>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</si>
  <si>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</si>
  <si>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</si>
  <si>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</si>
  <si>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</si>
  <si>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</si>
  <si>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</si>
  <si>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</si>
  <si>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</si>
  <si>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</si>
  <si>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</si>
  <si>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</si>
  <si>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</si>
  <si>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</si>
  <si>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</si>
  <si>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</si>
  <si>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</si>
  <si>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</si>
  <si>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</si>
  <si>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</si>
  <si>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</si>
  <si>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</si>
  <si>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</si>
  <si>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</si>
  <si>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</si>
  <si>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</si>
  <si>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</si>
  <si>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</si>
  <si>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</si>
  <si>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</si>
  <si>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</si>
  <si>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</si>
  <si>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</si>
  <si>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</si>
  <si>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</si>
  <si>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</si>
  <si>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</si>
  <si>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</si>
  <si>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</si>
  <si>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</si>
  <si>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</si>
  <si>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</si>
  <si>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</si>
  <si>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</si>
  <si>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</si>
  <si>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</si>
  <si>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</si>
  <si>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</si>
  <si>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</si>
  <si>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</si>
  <si>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</si>
  <si>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</si>
  <si>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</si>
  <si>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</si>
  <si>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</si>
  <si>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</si>
  <si>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</si>
  <si>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</si>
  <si>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</si>
  <si>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</si>
  <si>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</si>
  <si>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</si>
  <si>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</si>
  <si>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</si>
  <si>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</si>
  <si>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</si>
  <si>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</si>
  <si>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</si>
  <si>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</si>
  <si>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</si>
  <si>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</si>
  <si>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</si>
  <si>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</si>
  <si>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</si>
  <si>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</si>
  <si>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</si>
  <si>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</si>
  <si>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</si>
  <si>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</si>
  <si>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</si>
  <si>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</si>
  <si>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</si>
  <si>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</si>
  <si>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</si>
  <si>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</si>
  <si>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</si>
  <si>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</si>
  <si>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</si>
  <si>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</si>
  <si>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</si>
  <si>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</si>
  <si>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</si>
  <si>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</si>
  <si>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</si>
  <si>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</si>
  <si>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</si>
  <si>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</si>
  <si>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</si>
  <si>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</si>
  <si>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</si>
  <si>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</si>
  <si>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</si>
  <si>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</si>
  <si>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</si>
  <si>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</si>
  <si>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</si>
  <si>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</si>
  <si>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</si>
  <si>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</si>
  <si>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</si>
  <si>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</si>
  <si>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</si>
  <si>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</si>
  <si>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</si>
  <si>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</si>
  <si>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</si>
  <si>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</si>
  <si>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</si>
  <si>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</si>
  <si>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</si>
  <si>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</si>
  <si>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</si>
  <si>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</si>
  <si>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</si>
  <si>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</si>
  <si>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</si>
  <si>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</si>
  <si>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</si>
  <si>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</si>
  <si>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</si>
  <si>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</si>
  <si>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</si>
  <si>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</si>
  <si>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</si>
  <si>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</si>
  <si>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</si>
  <si>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</si>
  <si>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</si>
  <si>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</si>
  <si>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</si>
  <si>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</si>
  <si>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</si>
  <si>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</si>
  <si>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</si>
  <si>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</si>
  <si>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</si>
  <si>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</si>
  <si>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</si>
  <si>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</si>
  <si>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</si>
  <si>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</si>
  <si>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</si>
  <si>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</si>
  <si>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</si>
  <si>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</si>
  <si>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</si>
  <si>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</si>
  <si>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</si>
  <si>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</si>
  <si>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</si>
  <si>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</si>
  <si>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</si>
  <si>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</si>
  <si>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</si>
  <si>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</si>
  <si>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</si>
  <si>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</si>
  <si>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</si>
  <si>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</si>
  <si>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</si>
  <si>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</si>
  <si>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</si>
  <si>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</si>
  <si>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</si>
  <si>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</si>
  <si>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</si>
  <si>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</si>
  <si>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</si>
  <si>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</si>
  <si>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</si>
  <si>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</si>
  <si>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</si>
  <si>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</si>
  <si>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</si>
  <si>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</si>
  <si>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</si>
  <si>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</si>
  <si>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</si>
  <si>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</si>
  <si>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</si>
  <si>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</si>
  <si>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</si>
  <si>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</si>
  <si>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</si>
  <si>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</si>
  <si>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</si>
  <si>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</si>
  <si>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</si>
  <si>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</si>
  <si>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</si>
  <si>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</si>
  <si>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</si>
  <si>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</si>
  <si>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</si>
  <si>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</si>
  <si>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</si>
  <si>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</si>
  <si>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</si>
  <si>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</si>
  <si>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</si>
  <si>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</si>
  <si>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</si>
  <si>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</si>
  <si>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</si>
  <si>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</si>
  <si>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</si>
  <si>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</si>
  <si>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</si>
  <si>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</si>
  <si>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</si>
  <si>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</si>
  <si>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</si>
  <si>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</si>
  <si>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</si>
  <si>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</si>
  <si>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</si>
  <si>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</si>
  <si>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</si>
  <si>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</si>
  <si>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</si>
  <si>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</si>
  <si>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</si>
  <si>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</si>
  <si>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</si>
  <si>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</si>
  <si>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</si>
  <si>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</si>
  <si>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</si>
  <si>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</si>
  <si>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</si>
  <si>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</si>
  <si>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</si>
  <si>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</si>
  <si>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</si>
  <si>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</si>
  <si>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</si>
  <si>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</si>
  <si>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</si>
  <si>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</si>
  <si>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</si>
  <si>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</si>
  <si>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</si>
  <si>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</si>
  <si>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</si>
  <si>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</si>
  <si>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</si>
  <si>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</si>
  <si>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</si>
  <si>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</si>
  <si>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</si>
  <si>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</si>
  <si>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</si>
  <si>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</si>
  <si>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</si>
  <si>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</si>
  <si>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</si>
  <si>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</si>
  <si>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</si>
  <si>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</si>
  <si>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</si>
  <si>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</si>
  <si>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</si>
  <si>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</si>
  <si>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</si>
  <si>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</si>
  <si>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</si>
  <si>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</si>
  <si>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</si>
  <si>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</si>
  <si>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</si>
  <si>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</si>
  <si>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</si>
  <si>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</si>
  <si>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</si>
  <si>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</si>
  <si>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</si>
  <si>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</si>
  <si>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</si>
  <si>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</si>
  <si>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</si>
  <si>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</si>
  <si>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</si>
  <si>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</si>
  <si>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</si>
  <si>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</si>
  <si>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</si>
  <si>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</si>
  <si>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</si>
  <si>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</si>
  <si>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</si>
  <si>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</si>
  <si>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</si>
  <si>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</si>
  <si>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</si>
  <si>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</si>
  <si>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</si>
  <si>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</si>
  <si>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</si>
  <si>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</si>
  <si>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</si>
  <si>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</si>
  <si>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</si>
  <si>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</si>
  <si>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</si>
  <si>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</si>
  <si>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</si>
  <si>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</si>
  <si>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</si>
  <si>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</si>
  <si>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</si>
  <si>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</si>
  <si>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</si>
  <si>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</si>
  <si>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</si>
  <si>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</si>
  <si>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</si>
  <si>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</si>
  <si>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</si>
  <si>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</si>
  <si>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</si>
  <si>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</si>
  <si>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</si>
  <si>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</si>
  <si>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</si>
  <si>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</si>
  <si>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</si>
  <si>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</si>
  <si>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</si>
  <si>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</si>
  <si>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</si>
  <si>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</si>
  <si>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</si>
  <si>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</si>
  <si>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</si>
  <si>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</si>
  <si>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</si>
  <si>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</si>
  <si>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</si>
  <si>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</si>
  <si>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</si>
  <si>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</si>
  <si>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</si>
  <si>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</si>
  <si>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</si>
  <si>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</si>
  <si>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</si>
  <si>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</si>
  <si>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</si>
  <si>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</si>
  <si>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</si>
  <si>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</si>
  <si>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</si>
  <si>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</si>
  <si>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</si>
  <si>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</si>
  <si>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</si>
  <si>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</si>
  <si>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</si>
  <si>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</si>
  <si>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</si>
  <si>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</si>
  <si>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</si>
  <si>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</si>
  <si>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</si>
  <si>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</si>
  <si>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</si>
  <si>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</si>
  <si>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</si>
  <si>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</si>
  <si>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</si>
  <si>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</si>
  <si>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</si>
  <si>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</si>
  <si>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</si>
  <si>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</si>
  <si>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</si>
  <si>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</si>
  <si>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</si>
  <si>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</si>
  <si>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</si>
  <si>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</si>
  <si>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</si>
  <si>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</si>
  <si>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</si>
  <si>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</si>
  <si>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</si>
  <si>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</si>
  <si>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</si>
  <si>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</si>
  <si>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</si>
  <si>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</si>
  <si>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</si>
  <si>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</si>
  <si>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</si>
  <si>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</si>
  <si>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</si>
  <si>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</si>
  <si>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</si>
  <si>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</si>
  <si>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</si>
  <si>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</si>
  <si>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</si>
  <si>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</si>
  <si>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</si>
  <si>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</si>
  <si>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</si>
  <si>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</si>
  <si>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</si>
  <si>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</si>
  <si>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</si>
  <si>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</si>
  <si>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</si>
  <si>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</si>
  <si>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</si>
  <si>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</si>
  <si>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</si>
  <si>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</si>
  <si>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</si>
  <si>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</si>
  <si>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</si>
  <si>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</si>
  <si>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</si>
  <si>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</si>
  <si>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</si>
  <si>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</si>
  <si>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</si>
  <si>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</si>
  <si>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</si>
  <si>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</si>
  <si>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</si>
  <si>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</si>
  <si>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</si>
  <si>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</si>
  <si>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</si>
  <si>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</si>
  <si>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</si>
  <si>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</si>
  <si>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</si>
  <si>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</si>
  <si>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</si>
  <si>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</si>
  <si>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</si>
  <si>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</si>
  <si>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</si>
  <si>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</si>
  <si>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</si>
  <si>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</si>
  <si>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</si>
  <si>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</si>
  <si>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</si>
  <si>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</si>
  <si>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</si>
  <si>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</si>
  <si>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</si>
  <si>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</si>
  <si>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</si>
  <si>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</si>
  <si>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</si>
  <si>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</si>
  <si>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</si>
  <si>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</si>
  <si>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</si>
  <si>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</si>
  <si>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</si>
  <si>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</si>
  <si>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</si>
  <si>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</si>
  <si>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</si>
  <si>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</si>
  <si>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</si>
  <si>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</si>
  <si>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</si>
  <si>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</si>
  <si>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</si>
  <si>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</si>
  <si>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</si>
  <si>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</si>
  <si>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</si>
  <si>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</si>
  <si>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</si>
  <si>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</si>
  <si>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</si>
  <si>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</si>
  <si>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</si>
  <si>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</si>
  <si>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</si>
  <si>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</si>
  <si>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</si>
  <si>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</si>
  <si>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</si>
  <si>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</si>
  <si>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</si>
  <si>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</si>
  <si>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</si>
  <si>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</si>
  <si>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</si>
  <si>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</si>
  <si>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</si>
  <si>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</si>
  <si>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</si>
  <si>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</si>
  <si>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</si>
  <si>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</si>
  <si>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</si>
  <si>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</si>
  <si>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</si>
  <si>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</si>
  <si>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</si>
  <si>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</si>
  <si>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</si>
  <si>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</si>
  <si>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</si>
  <si>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</si>
  <si>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</si>
  <si>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</si>
  <si>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</si>
  <si>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</si>
  <si>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</si>
  <si>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</si>
  <si>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</si>
  <si>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</si>
  <si>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</si>
  <si>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</si>
  <si>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</si>
  <si>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</si>
  <si>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</si>
  <si>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</si>
  <si>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</si>
  <si>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</si>
  <si>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</si>
  <si>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</si>
  <si>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</si>
  <si>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</si>
  <si>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</si>
  <si>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</si>
  <si>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</si>
  <si>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</si>
  <si>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</si>
  <si>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</si>
  <si>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</si>
  <si>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</si>
  <si>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</si>
  <si>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</si>
  <si>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</si>
  <si>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</si>
  <si>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</si>
  <si>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</si>
  <si>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</si>
  <si>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</si>
  <si>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</si>
  <si>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</si>
  <si>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</si>
  <si>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</si>
  <si>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</si>
  <si>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</si>
  <si>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</si>
  <si>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</si>
  <si>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</si>
  <si>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</si>
  <si>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</si>
  <si>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</si>
  <si>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</si>
  <si>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</si>
  <si>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</si>
  <si>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</si>
  <si>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</si>
  <si>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</si>
  <si>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</si>
  <si>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</si>
  <si>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</si>
  <si>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</si>
  <si>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</si>
  <si>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</si>
  <si>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</si>
  <si>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</si>
  <si>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</si>
  <si>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</si>
  <si>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</si>
  <si>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</si>
  <si>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</si>
  <si>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</si>
  <si>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</si>
  <si>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</si>
  <si>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</si>
  <si>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</si>
  <si>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</si>
  <si>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</si>
  <si>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</si>
  <si>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</si>
  <si>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</si>
  <si>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</si>
  <si>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</si>
  <si>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</si>
  <si>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</si>
  <si>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</si>
  <si>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</si>
  <si>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</si>
  <si>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</si>
  <si>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</si>
  <si>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</si>
  <si>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</si>
  <si>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</si>
  <si>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</si>
  <si>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</si>
  <si>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</si>
  <si>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</si>
  <si>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</si>
  <si>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</si>
  <si>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</si>
  <si>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</si>
  <si>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</si>
  <si>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</si>
  <si>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</si>
  <si>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</si>
  <si>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</si>
  <si>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</si>
  <si>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</si>
  <si>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</si>
  <si>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</si>
  <si>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</si>
  <si>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</si>
  <si>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</si>
  <si>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</si>
  <si>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</si>
  <si>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</si>
  <si>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</si>
  <si>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</si>
  <si>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</si>
  <si>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</si>
  <si>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</si>
  <si>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</si>
  <si>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</si>
  <si>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</si>
  <si>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</si>
  <si>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</si>
  <si>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</si>
  <si>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</si>
  <si>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</si>
  <si>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</si>
  <si>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</si>
  <si>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</si>
  <si>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</si>
  <si>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</si>
  <si>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</si>
  <si>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</si>
  <si>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</si>
  <si>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</si>
  <si>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</si>
  <si>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</si>
  <si>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</si>
  <si>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</si>
  <si>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</si>
  <si>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</si>
  <si>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</si>
  <si>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</si>
  <si>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</si>
  <si>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</si>
  <si>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</si>
  <si>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</si>
  <si>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</si>
  <si>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</si>
  <si>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</si>
  <si>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</si>
  <si>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</si>
  <si>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</si>
  <si>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</si>
  <si>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</si>
  <si>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</si>
  <si>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</si>
  <si>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</si>
  <si>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</si>
  <si>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</si>
  <si>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</si>
  <si>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</si>
  <si>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</si>
  <si>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</si>
  <si>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</si>
  <si>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</si>
  <si>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</si>
  <si>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</si>
  <si>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</si>
  <si>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</si>
  <si>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</si>
  <si>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</si>
  <si>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</si>
  <si>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</si>
  <si>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</si>
  <si>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</si>
  <si>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</si>
  <si>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</si>
  <si>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</si>
  <si>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</si>
  <si>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</si>
  <si>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</si>
  <si>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</si>
  <si>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</si>
  <si>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</si>
  <si>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</si>
  <si>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</si>
  <si>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</si>
  <si>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</si>
  <si>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</si>
  <si>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</si>
  <si>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</si>
  <si>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</si>
  <si>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</si>
  <si>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</si>
  <si>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</si>
  <si>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</si>
  <si>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</si>
  <si>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</si>
  <si>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</si>
  <si>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</si>
  <si>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</si>
  <si>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</si>
  <si>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</si>
  <si>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</si>
  <si>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</si>
  <si>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</si>
  <si>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</si>
  <si>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</si>
  <si>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</si>
  <si>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</si>
  <si>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</si>
  <si>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</si>
  <si>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</si>
  <si>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</si>
  <si>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</si>
  <si>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</si>
  <si>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</si>
  <si>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</si>
  <si>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</si>
  <si>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</si>
  <si>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</si>
  <si>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</si>
  <si>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</si>
  <si>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</si>
  <si>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</si>
  <si>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</si>
  <si>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</si>
  <si>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</si>
  <si>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</si>
  <si>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</si>
  <si>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</si>
  <si>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</si>
  <si>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</si>
  <si>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</si>
  <si>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</si>
  <si>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</si>
  <si>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</si>
  <si>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</si>
  <si>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</si>
  <si>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</si>
  <si>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</si>
  <si>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</si>
  <si>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</si>
  <si>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</si>
  <si>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</si>
  <si>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</si>
  <si>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</si>
  <si>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</si>
  <si>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</si>
  <si>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</si>
  <si>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</si>
  <si>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</si>
  <si>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</si>
  <si>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</si>
  <si>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</si>
  <si>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</si>
  <si>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</si>
  <si>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</si>
  <si>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</si>
  <si>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</si>
  <si>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</si>
  <si>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</si>
  <si>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</si>
  <si>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</si>
  <si>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</si>
  <si>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</si>
  <si>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</si>
  <si>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</si>
  <si>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</si>
  <si>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</si>
  <si>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</si>
  <si>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</si>
  <si>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</si>
  <si>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</si>
  <si>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</si>
  <si>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</si>
  <si>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</si>
  <si>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</si>
  <si>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</si>
  <si>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</si>
  <si>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</si>
  <si>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</si>
  <si>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</si>
  <si>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</si>
  <si>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</si>
  <si>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</si>
  <si>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</si>
  <si>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</si>
  <si>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</si>
  <si>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</si>
  <si>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</si>
  <si>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</si>
  <si>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</si>
  <si>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</si>
  <si>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</si>
  <si>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</si>
  <si>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</si>
  <si>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</si>
  <si>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</si>
  <si>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</si>
  <si>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</si>
  <si>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</si>
  <si>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</si>
  <si>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</si>
  <si>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</si>
  <si>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</si>
  <si>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</si>
  <si>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</si>
  <si>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</si>
  <si>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</si>
  <si>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</si>
  <si>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</si>
  <si>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</si>
  <si>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</si>
  <si>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</si>
  <si>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</si>
  <si>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</si>
  <si>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</si>
  <si>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</si>
  <si>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</si>
  <si>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</si>
  <si>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</si>
  <si>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</si>
  <si>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</si>
  <si>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</si>
  <si>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</si>
  <si>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</si>
  <si>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</si>
  <si>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</si>
  <si>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</si>
  <si>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</si>
  <si>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</si>
  <si>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</si>
  <si>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</si>
  <si>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</si>
  <si>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</si>
  <si>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</si>
  <si>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</si>
  <si>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</si>
  <si>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</si>
  <si>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</si>
  <si>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</si>
  <si>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</si>
  <si>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</si>
  <si>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</si>
  <si>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</si>
  <si>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</si>
  <si>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</si>
  <si>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</si>
  <si>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</si>
  <si>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</si>
  <si>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</si>
  <si>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</si>
  <si>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</si>
  <si>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</si>
  <si>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</si>
  <si>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</si>
  <si>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</si>
  <si>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</si>
  <si>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</si>
  <si>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</si>
  <si>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</si>
  <si>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</si>
  <si>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</si>
  <si>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</si>
  <si>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</si>
  <si>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</si>
  <si>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</si>
  <si>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</si>
  <si>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</si>
  <si>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</si>
  <si>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</si>
  <si>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</si>
  <si>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</si>
  <si>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</si>
  <si>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</si>
  <si>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</si>
  <si>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</si>
  <si>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</si>
  <si>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</si>
  <si>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</si>
  <si>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</si>
  <si>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</si>
  <si>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</si>
  <si>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</si>
  <si>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</si>
  <si>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</si>
  <si>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</si>
  <si>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</si>
  <si>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</si>
  <si>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</si>
  <si>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</si>
  <si>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</si>
  <si>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</si>
  <si>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</si>
  <si>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</si>
  <si>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</si>
  <si>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</si>
  <si>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</si>
  <si>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</si>
  <si>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</si>
  <si>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</si>
  <si>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</si>
  <si>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</si>
  <si>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</si>
  <si>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</si>
  <si>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</si>
  <si>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</si>
  <si>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</si>
  <si>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</si>
  <si>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</si>
  <si>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</si>
  <si>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</si>
  <si>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</si>
  <si>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</si>
  <si>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</si>
  <si>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</si>
  <si>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</si>
  <si>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</si>
  <si>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</si>
  <si>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</si>
  <si>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</si>
  <si>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</si>
  <si>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</si>
  <si>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</si>
  <si>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</si>
  <si>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</si>
  <si>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</si>
  <si>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</si>
  <si>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</si>
  <si>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</si>
  <si>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</si>
  <si>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</si>
  <si>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</si>
  <si>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</si>
  <si>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</si>
  <si>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</si>
  <si>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</si>
  <si>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</si>
  <si>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</si>
  <si>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</si>
  <si>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</si>
  <si>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</si>
  <si>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</si>
  <si>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</si>
  <si>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</si>
  <si>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</si>
  <si>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</si>
  <si>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</si>
  <si>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</si>
  <si>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</si>
  <si>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</si>
  <si>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</si>
  <si>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</si>
  <si>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</si>
  <si>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</si>
  <si>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</si>
  <si>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</si>
  <si>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</si>
  <si>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</si>
  <si>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</si>
  <si>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</si>
  <si>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</si>
  <si>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</si>
  <si>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</si>
  <si>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</si>
  <si>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</si>
  <si>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</si>
  <si>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</si>
  <si>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</si>
  <si>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</si>
  <si>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</si>
  <si>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</si>
  <si>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</si>
  <si>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</si>
  <si>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</si>
  <si>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</si>
  <si>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</si>
  <si>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</si>
  <si>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</si>
  <si>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</si>
  <si>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</si>
  <si>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</si>
  <si>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</si>
  <si>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</si>
  <si>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</si>
  <si>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</si>
  <si>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</si>
  <si>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</si>
  <si>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</si>
  <si>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</si>
  <si>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</si>
  <si>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</si>
  <si>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</si>
  <si>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</si>
  <si>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</si>
  <si>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</si>
  <si>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</si>
  <si>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</si>
  <si>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</si>
  <si>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</si>
  <si>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</si>
  <si>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</si>
  <si>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</si>
  <si>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</si>
  <si>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</si>
  <si>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</si>
  <si>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</si>
  <si>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</si>
  <si>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</si>
  <si>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</si>
  <si>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</si>
  <si>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</si>
  <si>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</si>
  <si>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</si>
  <si>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</si>
  <si>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</si>
  <si>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</si>
  <si>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</si>
  <si>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</si>
  <si>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</si>
  <si>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</si>
  <si>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</si>
  <si>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</si>
  <si>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</si>
  <si>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</si>
  <si>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</si>
  <si>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</si>
  <si>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</si>
  <si>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</si>
  <si>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</si>
  <si>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</si>
  <si>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</si>
  <si>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</si>
  <si>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</si>
  <si>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</si>
  <si>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</si>
  <si>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</si>
  <si>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</si>
  <si>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</si>
  <si>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</si>
  <si>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</si>
  <si>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</si>
  <si>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</si>
  <si>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</si>
  <si>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</si>
  <si>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</si>
  <si>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</si>
  <si>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</si>
  <si>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</si>
  <si>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</si>
  <si>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</si>
  <si>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</si>
  <si>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</si>
  <si>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</si>
  <si>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</si>
  <si>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</si>
  <si>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</si>
  <si>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</si>
  <si>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</si>
  <si>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</si>
  <si>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</si>
  <si>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</si>
  <si>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</si>
  <si>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</si>
  <si>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</si>
  <si>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</si>
  <si>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</si>
  <si>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</si>
  <si>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</si>
  <si>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</si>
  <si>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</si>
  <si>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</si>
  <si>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</si>
  <si>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</si>
  <si>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</si>
  <si>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</si>
  <si>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</si>
  <si>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</si>
  <si>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</si>
  <si>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</si>
  <si>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</si>
  <si>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</si>
  <si>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</si>
  <si>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</si>
  <si>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</si>
  <si>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</si>
  <si>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</si>
  <si>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</si>
  <si>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</si>
  <si>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</si>
  <si>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</si>
  <si>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</si>
  <si>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</si>
  <si>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</si>
  <si>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</si>
  <si>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</si>
  <si>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</si>
  <si>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</si>
  <si>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</si>
  <si>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</si>
  <si>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</si>
  <si>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</si>
  <si>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</si>
  <si>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</si>
  <si>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</si>
  <si>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</si>
  <si>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</si>
  <si>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</si>
  <si>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</si>
  <si>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</si>
  <si>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</si>
  <si>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</si>
  <si>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</si>
  <si>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</si>
  <si>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</si>
  <si>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</si>
  <si>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</si>
  <si>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</si>
  <si>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</si>
  <si>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</si>
  <si>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</si>
  <si>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</si>
  <si>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</si>
  <si>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</si>
  <si>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</si>
  <si>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</si>
  <si>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</si>
  <si>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</si>
  <si>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</si>
  <si>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</si>
  <si>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</si>
  <si>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</si>
  <si>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</si>
  <si>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</si>
  <si>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</si>
  <si>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</si>
  <si>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</si>
  <si>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</si>
  <si>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</si>
  <si>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</si>
  <si>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</si>
  <si>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</si>
  <si>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</si>
  <si>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</si>
  <si>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</si>
  <si>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</si>
  <si>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</si>
  <si>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</si>
  <si>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</si>
  <si>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</si>
  <si>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</si>
  <si>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</si>
  <si>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</si>
  <si>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</si>
  <si>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</si>
  <si>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</si>
  <si>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</si>
  <si>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</si>
  <si>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</si>
  <si>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</si>
  <si>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</si>
  <si>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</si>
  <si>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</si>
  <si>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</si>
  <si>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</si>
  <si>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</si>
  <si>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</si>
  <si>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</si>
  <si>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</si>
  <si>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</si>
  <si>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</si>
  <si>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</si>
  <si>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</si>
  <si>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</si>
  <si>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</si>
  <si>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</si>
  <si>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</si>
  <si>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</si>
  <si>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</si>
  <si>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</si>
  <si>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</si>
  <si>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</si>
  <si>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</si>
  <si>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</si>
  <si>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</si>
  <si>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</si>
  <si>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</si>
  <si>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</si>
  <si>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</si>
  <si>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</si>
  <si>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</si>
  <si>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</si>
  <si>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</si>
  <si>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</si>
  <si>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</si>
  <si>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</si>
  <si>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</si>
  <si>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</si>
  <si>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</si>
  <si>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</si>
  <si>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</si>
  <si>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</si>
  <si>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</si>
  <si>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</si>
  <si>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</si>
  <si>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</si>
  <si>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</si>
  <si>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</si>
  <si>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</si>
  <si>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</si>
  <si>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</si>
  <si>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</si>
  <si>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</si>
  <si>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</si>
  <si>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</si>
  <si>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</si>
  <si>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</si>
  <si>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</si>
  <si>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</si>
  <si>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</si>
  <si>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</si>
  <si>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</si>
  <si>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</si>
  <si>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</si>
  <si>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</si>
  <si>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</si>
  <si>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</si>
  <si>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</si>
  <si>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</si>
  <si>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</si>
  <si>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</si>
  <si>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</si>
  <si>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</si>
  <si>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</si>
  <si>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</si>
  <si>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</si>
  <si>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</si>
  <si>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</si>
  <si>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</si>
  <si>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</si>
  <si>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</si>
  <si>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</si>
  <si>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</si>
  <si>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</si>
  <si>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</si>
  <si>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</si>
  <si>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</si>
  <si>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</si>
  <si>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</si>
  <si>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</si>
  <si>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</si>
  <si>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</si>
  <si>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</si>
  <si>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</si>
  <si>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</si>
  <si>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</si>
  <si>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</si>
  <si>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</si>
  <si>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</si>
  <si>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</si>
  <si>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</si>
  <si>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</si>
  <si>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</si>
  <si>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</si>
  <si>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</si>
  <si>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</si>
  <si>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</si>
  <si>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</si>
  <si>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</si>
  <si>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</si>
  <si>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</si>
  <si>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</si>
  <si>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</si>
  <si>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</si>
  <si>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</si>
  <si>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</si>
  <si>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</si>
  <si>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</si>
  <si>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</si>
  <si>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</si>
  <si>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</si>
  <si>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</si>
  <si>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</si>
  <si>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</si>
  <si>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</si>
  <si>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</si>
  <si>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</si>
  <si>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</si>
  <si>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</si>
  <si>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</si>
  <si>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</si>
  <si>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</si>
  <si>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</si>
  <si>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</si>
  <si>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</si>
  <si>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</si>
  <si>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</si>
  <si>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</si>
  <si>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</si>
  <si>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</si>
  <si>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</si>
  <si>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</si>
  <si>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</si>
  <si>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</si>
  <si>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</si>
  <si>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</si>
  <si>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</si>
  <si>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</si>
  <si>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</si>
  <si>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</si>
  <si>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</si>
  <si>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</si>
  <si>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</si>
  <si>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</si>
  <si>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</si>
  <si>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</si>
  <si>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</si>
  <si>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</si>
  <si>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</si>
  <si>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</si>
  <si>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</si>
  <si>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</si>
  <si>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</si>
  <si>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</si>
  <si>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</si>
  <si>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</si>
  <si>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</si>
  <si>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</si>
  <si>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</si>
  <si>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</si>
  <si>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</si>
  <si>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</si>
  <si>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</si>
  <si>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</si>
  <si>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</si>
  <si>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</si>
  <si>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</si>
  <si>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</si>
  <si>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</si>
  <si>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</si>
  <si>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</si>
  <si>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</si>
  <si>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</si>
  <si>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</si>
  <si>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</si>
  <si>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</si>
  <si>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</si>
  <si>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</si>
  <si>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</si>
  <si>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</si>
  <si>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</si>
  <si>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</si>
  <si>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</si>
  <si>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</si>
  <si>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</si>
  <si>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</si>
  <si>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</si>
  <si>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</si>
  <si>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</si>
  <si>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</si>
  <si>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</si>
  <si>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</si>
  <si>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</si>
  <si>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</si>
  <si>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</si>
  <si>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</si>
  <si>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</si>
  <si>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</si>
  <si>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</si>
  <si>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</si>
  <si>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</si>
  <si>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</si>
  <si>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</si>
  <si>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</si>
  <si>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</si>
  <si>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</si>
  <si>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</si>
  <si>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</si>
  <si>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</si>
  <si>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</si>
  <si>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</si>
  <si>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</si>
  <si>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</si>
  <si>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</si>
  <si>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</si>
  <si>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</si>
  <si>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</si>
  <si>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</si>
  <si>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</si>
  <si>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</si>
  <si>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</si>
  <si>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</si>
  <si>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</si>
  <si>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</si>
  <si>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</si>
  <si>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</si>
  <si>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</si>
  <si>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</si>
  <si>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</si>
  <si>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</si>
  <si>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</si>
  <si>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</si>
  <si>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</si>
  <si>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</si>
  <si>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</si>
  <si>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</si>
  <si>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</si>
  <si>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</si>
  <si>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</si>
  <si>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</si>
  <si>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</si>
  <si>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</si>
  <si>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</si>
  <si>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</si>
  <si>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</si>
  <si>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</si>
  <si>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</si>
  <si>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</si>
  <si>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</si>
  <si>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</si>
  <si>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</si>
  <si>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</si>
  <si>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</si>
  <si>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</si>
  <si>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</si>
  <si>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</si>
  <si>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</si>
  <si>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</si>
  <si>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</si>
  <si>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</si>
  <si>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</si>
  <si>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</si>
  <si>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</si>
  <si>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</si>
  <si>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</si>
  <si>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</si>
  <si>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</si>
  <si>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</si>
  <si>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</si>
  <si>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</si>
  <si>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</si>
  <si>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</si>
  <si>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</si>
  <si>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</si>
  <si>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</si>
  <si>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</si>
  <si>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</si>
  <si>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</si>
  <si>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</si>
  <si>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</si>
  <si>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</si>
  <si>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</si>
  <si>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</si>
  <si>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</si>
  <si>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</si>
  <si>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</si>
  <si>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</si>
  <si>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</si>
  <si>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</si>
  <si>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</si>
  <si>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</si>
  <si>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</si>
  <si>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</si>
  <si>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</si>
  <si>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</si>
  <si>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</si>
  <si>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</si>
  <si>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</si>
  <si>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</si>
  <si>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</si>
  <si>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</si>
  <si>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</si>
  <si>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</si>
  <si>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</si>
  <si>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</si>
  <si>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</si>
  <si>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</si>
  <si>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</si>
  <si>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</si>
  <si>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</si>
  <si>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</si>
  <si>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</si>
  <si>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</si>
  <si>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</si>
  <si>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</si>
  <si>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</si>
  <si>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</si>
  <si>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</si>
  <si>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</si>
  <si>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</si>
  <si>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</si>
  <si>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</si>
  <si>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</si>
  <si>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</si>
  <si>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</si>
  <si>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</si>
  <si>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</si>
  <si>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</si>
  <si>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</si>
  <si>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</si>
  <si>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</si>
  <si>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</si>
  <si>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</si>
  <si>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</si>
  <si>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</si>
  <si>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</si>
  <si>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</si>
  <si>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</si>
  <si>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</si>
  <si>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</si>
  <si>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</si>
  <si>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</si>
  <si>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</si>
  <si>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</si>
  <si>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</si>
  <si>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</si>
  <si>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</si>
  <si>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</si>
  <si>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</si>
  <si>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</si>
  <si>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</si>
  <si>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</si>
  <si>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</si>
  <si>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</si>
  <si>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</si>
  <si>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</si>
  <si>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</si>
  <si>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</si>
  <si>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</si>
  <si>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</si>
  <si>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</si>
  <si>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</si>
  <si>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</si>
  <si>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</si>
  <si>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</si>
  <si>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</si>
  <si>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</si>
  <si>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</si>
  <si>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</si>
  <si>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</si>
  <si>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</si>
  <si>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</si>
  <si>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</si>
  <si>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</si>
  <si>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</si>
  <si>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</si>
  <si>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</si>
  <si>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</si>
  <si>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</si>
  <si>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</si>
  <si>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</si>
  <si>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</si>
  <si>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</si>
  <si>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</si>
  <si>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</si>
  <si>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</si>
  <si>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</si>
  <si>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</si>
  <si>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</si>
  <si>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</si>
  <si>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</si>
  <si>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</si>
  <si>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</si>
  <si>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</si>
  <si>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</si>
  <si>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</si>
  <si>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</si>
  <si>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</si>
  <si>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</si>
  <si>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</si>
  <si>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</si>
  <si>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</si>
  <si>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</si>
  <si>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</si>
  <si>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</si>
  <si>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</si>
  <si>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</si>
  <si>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</si>
  <si>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</si>
  <si>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</si>
  <si>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</si>
  <si>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</si>
  <si>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</si>
  <si>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</si>
  <si>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</si>
  <si>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</si>
  <si>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</si>
  <si>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</si>
  <si>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</si>
  <si>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</si>
  <si>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</si>
  <si>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</si>
  <si>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</si>
  <si>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</si>
  <si>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</si>
  <si>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</si>
  <si>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</si>
  <si>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</si>
  <si>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</si>
  <si>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</si>
  <si>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</si>
  <si>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</si>
  <si>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</si>
  <si>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</si>
  <si>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</si>
  <si>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</si>
  <si>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</si>
  <si>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</si>
  <si>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</si>
  <si>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</si>
  <si>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</si>
  <si>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</si>
  <si>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</si>
  <si>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</si>
  <si>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</si>
  <si>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</si>
  <si>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</si>
  <si>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</si>
  <si>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</si>
  <si>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</si>
  <si>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</si>
  <si>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</si>
  <si>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</si>
  <si>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</si>
  <si>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</si>
  <si>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</si>
  <si>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</si>
  <si>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</si>
  <si>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</si>
  <si>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</si>
  <si>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</si>
  <si>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</si>
  <si>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</si>
  <si>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</si>
  <si>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</si>
  <si>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</si>
  <si>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</si>
  <si>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</si>
  <si>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</si>
  <si>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</si>
  <si>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</si>
  <si>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</si>
  <si>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</si>
  <si>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</si>
  <si>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</si>
  <si>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</si>
  <si>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</si>
  <si>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</si>
  <si>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</si>
  <si>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</si>
  <si>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</si>
  <si>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</si>
  <si>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</si>
  <si>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</si>
  <si>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</si>
  <si>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</si>
  <si>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</si>
  <si>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</si>
  <si>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</si>
  <si>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</si>
  <si>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</si>
  <si>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</si>
  <si>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</si>
  <si>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</si>
  <si>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</si>
  <si>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</si>
  <si>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</si>
  <si>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</si>
  <si>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</si>
  <si>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</si>
  <si>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</si>
  <si>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</si>
  <si>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</si>
  <si>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</si>
  <si>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</si>
  <si>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</si>
  <si>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</si>
  <si>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</si>
  <si>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</si>
  <si>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</si>
  <si>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</si>
  <si>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</si>
  <si>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</si>
  <si>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</si>
  <si>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</si>
  <si>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</si>
  <si>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</si>
  <si>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</si>
  <si>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</si>
  <si>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</si>
  <si>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</si>
  <si>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</si>
  <si>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</si>
  <si>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</si>
  <si>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</si>
  <si>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</si>
  <si>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</si>
  <si>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</si>
  <si>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</si>
  <si>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</si>
  <si>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</si>
  <si>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</si>
  <si>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</si>
  <si>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</si>
  <si>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</si>
  <si>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</si>
  <si>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</si>
  <si>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</si>
  <si>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</si>
  <si>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</si>
  <si>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</si>
  <si>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</si>
  <si>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</si>
  <si>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</si>
  <si>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</si>
  <si>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</si>
  <si>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</si>
  <si>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</si>
  <si>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</si>
  <si>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</si>
  <si>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</si>
  <si>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</si>
  <si>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</si>
  <si>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</si>
  <si>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</si>
  <si>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</si>
  <si>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</si>
  <si>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</si>
  <si>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</si>
  <si>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</si>
  <si>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</si>
  <si>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</si>
  <si>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</si>
  <si>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</si>
  <si>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</si>
  <si>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</si>
  <si>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</si>
  <si>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</si>
  <si>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</si>
  <si>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</si>
  <si>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</si>
  <si>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</si>
  <si>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</si>
  <si>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</si>
  <si>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</si>
  <si>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</si>
  <si>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</si>
  <si>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</si>
  <si>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</si>
  <si>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</si>
  <si>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</si>
  <si>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</si>
  <si>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</si>
  <si>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</si>
  <si>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</si>
  <si>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</si>
  <si>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</si>
  <si>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</si>
  <si>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</si>
  <si>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</si>
  <si>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</si>
  <si>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</si>
  <si>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</si>
  <si>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</si>
  <si>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</si>
  <si>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</si>
  <si>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</si>
  <si>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</si>
  <si>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</si>
  <si>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</si>
  <si>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</si>
  <si>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</si>
  <si>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</si>
  <si>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</si>
  <si>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</si>
  <si>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</si>
  <si>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</si>
  <si>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</si>
  <si>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</si>
  <si>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</si>
  <si>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</si>
  <si>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</si>
  <si>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</si>
  <si>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</si>
  <si>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</si>
  <si>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</si>
  <si>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</si>
  <si>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</si>
  <si>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</si>
  <si>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</si>
  <si>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</si>
  <si>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</si>
  <si>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</si>
  <si>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</si>
  <si>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</si>
  <si>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</si>
  <si>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</si>
  <si>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</si>
  <si>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</si>
  <si>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</si>
  <si>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</si>
  <si>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</si>
  <si>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</si>
  <si>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</si>
  <si>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</si>
  <si>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</si>
  <si>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</si>
  <si>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</si>
  <si>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</si>
  <si>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</si>
  <si>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</si>
  <si>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</si>
  <si>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</si>
  <si>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</si>
  <si>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</si>
  <si>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</si>
  <si>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</si>
  <si>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</si>
  <si>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</si>
  <si>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</si>
  <si>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</si>
  <si>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</si>
  <si>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</si>
  <si>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</si>
  <si>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</si>
  <si>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</si>
  <si>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</si>
  <si>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</si>
  <si>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</si>
  <si>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</si>
  <si>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</si>
  <si>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</si>
  <si>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</si>
  <si>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</si>
  <si>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</si>
  <si>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</si>
  <si>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</si>
  <si>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</si>
  <si>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</si>
  <si>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</si>
  <si>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</si>
  <si>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</si>
  <si>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</si>
  <si>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</si>
  <si>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</si>
  <si>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</si>
  <si>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</si>
  <si>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</si>
  <si>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</si>
  <si>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</si>
  <si>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</si>
  <si>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</si>
  <si>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</si>
  <si>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</si>
  <si>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</si>
  <si>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</si>
  <si>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</si>
  <si>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</si>
  <si>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</si>
  <si>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</si>
  <si>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</si>
  <si>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</si>
  <si>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</si>
  <si>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</si>
  <si>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</si>
  <si>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</si>
  <si>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</si>
  <si>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</si>
  <si>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</si>
  <si>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</si>
  <si>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</si>
  <si>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</si>
  <si>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</si>
  <si>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</si>
  <si>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</si>
  <si>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</si>
  <si>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</si>
  <si>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</si>
  <si>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</si>
  <si>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</si>
  <si>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</si>
  <si>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</si>
  <si>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</si>
  <si>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</si>
  <si>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</si>
  <si>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</si>
  <si>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</si>
  <si>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</si>
  <si>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</si>
  <si>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</si>
  <si>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</si>
  <si>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</si>
  <si>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</si>
  <si>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</si>
  <si>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</si>
  <si>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</si>
  <si>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</si>
  <si>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</si>
  <si>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</si>
  <si>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</si>
  <si>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</si>
  <si>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</si>
  <si>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</si>
  <si>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</si>
  <si>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</si>
  <si>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</si>
  <si>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</si>
  <si>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</si>
  <si>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</si>
  <si>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</si>
  <si>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</si>
  <si>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</si>
  <si>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</si>
  <si>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</si>
  <si>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</si>
  <si>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</si>
  <si>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</si>
  <si>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</si>
  <si>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</si>
  <si>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</si>
  <si>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</si>
  <si>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</si>
  <si>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</si>
  <si>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</si>
  <si>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</si>
  <si>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</si>
  <si>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</si>
  <si>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</si>
  <si>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</si>
  <si>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</si>
  <si>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</si>
  <si>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</si>
  <si>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</si>
  <si>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</si>
  <si>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</si>
  <si>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</si>
  <si>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</si>
  <si>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</si>
  <si>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</si>
  <si>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</si>
  <si>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</si>
  <si>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</si>
  <si>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</si>
  <si>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</si>
  <si>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</si>
  <si>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</si>
  <si>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</si>
  <si>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</si>
  <si>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</si>
  <si>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</si>
  <si>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</si>
  <si>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</si>
  <si>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</si>
  <si>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</si>
  <si>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</si>
  <si>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</si>
  <si>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</si>
  <si>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</si>
  <si>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</si>
  <si>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</si>
  <si>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</si>
  <si>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</si>
  <si>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</si>
  <si>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</si>
  <si>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</si>
  <si>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</si>
  <si>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</si>
  <si>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</si>
  <si>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</si>
  <si>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</si>
  <si>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</si>
  <si>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</si>
  <si>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</si>
  <si>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</si>
  <si>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</si>
  <si>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</si>
  <si>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</si>
  <si>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</si>
  <si>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</si>
  <si>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</si>
  <si>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</si>
  <si>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</si>
  <si>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</si>
  <si>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</si>
  <si>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</si>
  <si>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</si>
  <si>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</si>
  <si>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</si>
  <si>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</si>
  <si>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</si>
  <si>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</si>
  <si>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</si>
  <si>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</si>
  <si>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</si>
  <si>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</si>
  <si>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</si>
  <si>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</si>
  <si>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</si>
  <si>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</si>
  <si>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</si>
  <si>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</si>
  <si>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</si>
  <si>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</si>
  <si>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</si>
  <si>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</si>
  <si>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</si>
  <si>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</si>
  <si>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</si>
  <si>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</si>
  <si>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</si>
  <si>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</si>
  <si>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</si>
  <si>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</si>
  <si>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</si>
  <si>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</si>
  <si>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</si>
  <si>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</si>
  <si>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</si>
  <si>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</si>
  <si>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</si>
  <si>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</si>
  <si>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</si>
  <si>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</si>
  <si>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</si>
  <si>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</si>
  <si>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</si>
  <si>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</si>
  <si>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</si>
  <si>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</si>
  <si>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</si>
  <si>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</si>
  <si>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</si>
  <si>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</si>
  <si>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</si>
  <si>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</si>
  <si>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</si>
  <si>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</si>
  <si>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</si>
  <si>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</si>
  <si>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</si>
  <si>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</si>
  <si>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</si>
  <si>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</si>
  <si>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</si>
  <si>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</si>
  <si>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</si>
  <si>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</si>
  <si>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</si>
  <si>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</si>
  <si>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</si>
  <si>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</si>
  <si>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</si>
  <si>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</si>
  <si>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</si>
  <si>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</si>
  <si>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</si>
  <si>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</si>
  <si>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</si>
  <si>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</si>
  <si>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</si>
  <si>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</si>
  <si>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</si>
  <si>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</si>
  <si>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</si>
  <si>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</si>
  <si>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</si>
  <si>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</si>
  <si>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</si>
  <si>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</si>
  <si>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</si>
  <si>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</si>
  <si>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</si>
  <si>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</si>
  <si>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</si>
  <si>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</si>
  <si>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</si>
  <si>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</si>
  <si>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</si>
  <si>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</si>
  <si>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</si>
  <si>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</si>
  <si>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</si>
  <si>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</si>
  <si>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</si>
  <si>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</si>
  <si>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</si>
  <si>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</si>
  <si>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</si>
  <si>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</si>
  <si>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</si>
  <si>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</si>
  <si>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</si>
  <si>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</si>
  <si>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</si>
  <si>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</si>
  <si>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</si>
  <si>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</si>
  <si>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</si>
  <si>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</si>
  <si>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</si>
  <si>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</si>
  <si>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</si>
  <si>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</si>
  <si>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</si>
  <si>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</si>
  <si>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</si>
  <si>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</si>
  <si>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</si>
  <si>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</si>
  <si>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</si>
  <si>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</si>
  <si>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</si>
  <si>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</si>
  <si>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</si>
  <si>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</si>
  <si>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</si>
  <si>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</si>
  <si>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</si>
  <si>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</si>
  <si>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</si>
  <si>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</si>
  <si>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</si>
  <si>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</si>
  <si>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</si>
  <si>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</si>
  <si>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</si>
  <si>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</si>
  <si>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</si>
  <si>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</si>
  <si>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</si>
  <si>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</si>
  <si>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</si>
  <si>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</si>
  <si>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</si>
  <si>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</si>
  <si>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</si>
  <si>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</si>
  <si>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</si>
  <si>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</si>
  <si>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</si>
  <si>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</si>
  <si>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</si>
  <si>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</si>
  <si>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</si>
  <si>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</si>
  <si>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</si>
  <si>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</si>
  <si>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</si>
  <si>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</si>
  <si>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</si>
  <si>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</si>
  <si>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</si>
  <si>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</si>
  <si>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</si>
  <si>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</si>
  <si>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</si>
  <si>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</si>
  <si>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</si>
  <si>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</si>
  <si>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</si>
  <si>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</si>
  <si>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</si>
  <si>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</si>
  <si>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</si>
  <si>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</si>
  <si>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</si>
  <si>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</si>
  <si>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</si>
  <si>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</si>
  <si>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</si>
  <si>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</si>
  <si>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</si>
  <si>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</si>
  <si>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</si>
  <si>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</si>
  <si>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</si>
  <si>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</si>
  <si>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</si>
  <si>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</si>
  <si>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</si>
  <si>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</si>
  <si>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</si>
  <si>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</si>
  <si>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</si>
  <si>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</si>
  <si>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</si>
  <si>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</si>
  <si>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</si>
  <si>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</si>
  <si>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</si>
  <si>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</si>
  <si>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</si>
  <si>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</si>
  <si>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</si>
  <si>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</si>
  <si>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</si>
  <si>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</si>
  <si>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</si>
  <si>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</si>
  <si>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</si>
  <si>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</si>
  <si>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</si>
  <si>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</si>
  <si>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</si>
  <si>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</si>
  <si>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</si>
  <si>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</si>
  <si>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</si>
  <si>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</si>
  <si>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</si>
  <si>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</si>
  <si>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</si>
  <si>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</si>
  <si>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</si>
  <si>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</si>
  <si>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</si>
  <si>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</si>
  <si>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</si>
  <si>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</si>
  <si>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</si>
  <si>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</si>
  <si>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</si>
  <si>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</si>
  <si>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</si>
  <si>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</si>
  <si>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</si>
  <si>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</si>
  <si>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</si>
  <si>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</si>
  <si>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</si>
  <si>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</si>
  <si>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</si>
  <si>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</si>
  <si>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</si>
  <si>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</si>
  <si>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</si>
  <si>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</si>
  <si>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</si>
  <si>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</si>
  <si>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</si>
  <si>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</si>
  <si>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</si>
  <si>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</si>
  <si>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</si>
  <si>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</si>
  <si>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</si>
  <si>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</si>
  <si>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</si>
  <si>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</si>
  <si>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</si>
  <si>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</si>
  <si>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</si>
  <si>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</si>
  <si>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</si>
  <si>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</si>
  <si>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</si>
  <si>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</si>
  <si>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</si>
  <si>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</si>
  <si>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</si>
  <si>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</si>
  <si>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</si>
  <si>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</si>
  <si>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</si>
  <si>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</si>
  <si>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</si>
  <si>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</si>
  <si>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</si>
  <si>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</si>
  <si>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</si>
  <si>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</si>
  <si>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</si>
  <si>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</si>
  <si>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</si>
  <si>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</si>
  <si>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</si>
  <si>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</si>
  <si>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</si>
  <si>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</si>
  <si>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</si>
  <si>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</si>
  <si>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</si>
  <si>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</si>
  <si>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</si>
  <si>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</si>
  <si>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</si>
  <si>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</si>
  <si>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</si>
  <si>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</si>
  <si>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</si>
  <si>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</si>
  <si>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</si>
  <si>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</si>
  <si>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</si>
  <si>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</si>
  <si>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</si>
  <si>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</si>
  <si>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</si>
  <si>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</si>
  <si>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</si>
  <si>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</si>
  <si>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</si>
  <si>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</si>
  <si>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</si>
  <si>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</si>
  <si>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</si>
  <si>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</si>
  <si>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</si>
  <si>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</si>
  <si>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</si>
  <si>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</si>
  <si>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</si>
  <si>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</si>
  <si>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</si>
  <si>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</si>
  <si>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</si>
  <si>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</si>
  <si>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</si>
  <si>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</si>
  <si>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</si>
  <si>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</si>
  <si>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</si>
  <si>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</si>
  <si>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</si>
  <si>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</si>
  <si>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</si>
  <si>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</si>
  <si>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</si>
  <si>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</si>
  <si>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</si>
  <si>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</si>
  <si>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</si>
  <si>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</si>
  <si>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</si>
  <si>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</si>
  <si>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</si>
  <si>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</si>
  <si>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</si>
  <si>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</si>
  <si>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</si>
  <si>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</si>
  <si>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</si>
  <si>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</si>
  <si>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</si>
  <si>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</si>
  <si>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</si>
  <si>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</si>
  <si>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</si>
  <si>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</si>
  <si>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</si>
  <si>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</si>
  <si>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</si>
  <si>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</si>
  <si>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</si>
  <si>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</si>
  <si>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</si>
  <si>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</si>
  <si>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</si>
  <si>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</si>
  <si>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</si>
  <si>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</si>
  <si>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</si>
  <si>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</si>
  <si>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</si>
  <si>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</si>
  <si>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</si>
  <si>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</si>
  <si>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</si>
  <si>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</si>
  <si>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</si>
  <si>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</si>
  <si>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</si>
  <si>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</si>
  <si>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</si>
  <si>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</si>
  <si>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</si>
  <si>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</si>
  <si>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</si>
  <si>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</si>
  <si>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</si>
  <si>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</si>
  <si>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</si>
  <si>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</si>
  <si>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</si>
  <si>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</si>
  <si>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</si>
  <si>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</si>
  <si>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</si>
  <si>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</si>
  <si>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</si>
  <si>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</si>
  <si>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</si>
  <si>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</si>
  <si>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</si>
  <si>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</si>
  <si>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</si>
  <si>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</si>
  <si>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</si>
  <si>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</si>
  <si>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</si>
  <si>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</si>
  <si>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</si>
  <si>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</si>
  <si>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</si>
  <si>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</si>
  <si>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</si>
  <si>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</si>
  <si>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</si>
  <si>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</si>
  <si>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</si>
  <si>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</si>
  <si>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</si>
  <si>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</si>
  <si>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</si>
  <si>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</si>
  <si>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</si>
  <si>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</si>
  <si>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</si>
  <si>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</si>
  <si>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</si>
  <si>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</si>
  <si>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</si>
  <si>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</si>
  <si>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</si>
  <si>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</si>
  <si>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</si>
  <si>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</si>
  <si>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</si>
  <si>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</si>
  <si>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</si>
  <si>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</si>
  <si>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</si>
  <si>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</si>
  <si>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</si>
  <si>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</si>
  <si>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</si>
  <si>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</si>
  <si>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</si>
  <si>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</si>
  <si>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</si>
  <si>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</si>
  <si>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</si>
  <si>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</si>
  <si>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</si>
  <si>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</si>
  <si>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</si>
  <si>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</si>
  <si>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</si>
  <si>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</si>
  <si>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</si>
  <si>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</si>
  <si>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</si>
  <si>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</si>
  <si>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</si>
  <si>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</si>
  <si>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</si>
  <si>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</si>
  <si>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</si>
  <si>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</si>
  <si>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</si>
  <si>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</si>
  <si>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</si>
  <si>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</si>
  <si>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</si>
  <si>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</si>
  <si>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</si>
  <si>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</si>
  <si>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</si>
  <si>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</si>
  <si>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</si>
  <si>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</si>
  <si>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</si>
  <si>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</si>
  <si>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</si>
  <si>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</si>
  <si>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</si>
  <si>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</si>
  <si>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</si>
  <si>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</si>
  <si>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</si>
  <si>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</si>
  <si>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</si>
  <si>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</si>
  <si>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</si>
  <si>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</si>
  <si>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</si>
  <si>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</si>
  <si>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</si>
  <si>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</si>
  <si>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</si>
  <si>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</si>
  <si>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</si>
  <si>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</si>
  <si>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</si>
  <si>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</si>
  <si>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</si>
  <si>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</si>
  <si>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</si>
  <si>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</si>
  <si>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</si>
  <si>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</si>
  <si>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</si>
  <si>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</si>
  <si>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</si>
  <si>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</si>
  <si>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</si>
  <si>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</si>
  <si>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</si>
  <si>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</si>
  <si>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</si>
  <si>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</si>
  <si>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</si>
  <si>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</si>
  <si>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</si>
  <si>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</si>
  <si>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</si>
  <si>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</si>
  <si>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</si>
  <si>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</si>
  <si>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</si>
  <si>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</si>
  <si>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</si>
  <si>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</si>
  <si>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</si>
  <si>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</si>
  <si>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</si>
  <si>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</si>
  <si>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</si>
  <si>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</si>
  <si>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</si>
  <si>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</si>
  <si>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</si>
  <si>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</si>
  <si>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</si>
  <si>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</si>
  <si>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</si>
  <si>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</si>
  <si>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</si>
  <si>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</si>
  <si>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</si>
  <si>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</si>
  <si>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</si>
  <si>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</si>
  <si>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</si>
  <si>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</si>
  <si>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</si>
  <si>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</si>
  <si>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</si>
  <si>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</si>
  <si>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</si>
  <si>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</si>
  <si>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</si>
  <si>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</si>
  <si>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</si>
  <si>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</si>
  <si>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</si>
  <si>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</si>
  <si>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</si>
  <si>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</si>
  <si>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</si>
  <si>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</si>
  <si>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</si>
  <si>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</si>
  <si>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</si>
  <si>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</si>
  <si>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</si>
  <si>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</si>
  <si>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</si>
  <si>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</si>
  <si>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</si>
  <si>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</si>
  <si>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</si>
  <si>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</si>
  <si>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</si>
  <si>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</si>
  <si>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</si>
  <si>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</si>
  <si>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</si>
  <si>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</si>
  <si>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</si>
  <si>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</si>
  <si>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</si>
  <si>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</si>
  <si>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</si>
  <si>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</si>
  <si>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</si>
  <si>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</si>
  <si>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</si>
  <si>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</si>
  <si>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</si>
  <si>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</si>
  <si>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</si>
  <si>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</si>
  <si>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</si>
  <si>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</si>
  <si>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</si>
  <si>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</si>
  <si>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</si>
  <si>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</si>
  <si>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</si>
  <si>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</si>
  <si>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</si>
  <si>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</si>
  <si>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</si>
  <si>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</si>
  <si>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</si>
  <si>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</si>
  <si>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</si>
  <si>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</si>
  <si>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</si>
  <si>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</si>
  <si>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</si>
  <si>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</si>
  <si>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</si>
  <si>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</si>
  <si>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</si>
  <si>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</si>
  <si>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</si>
  <si>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</si>
  <si>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</si>
  <si>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</si>
  <si>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</si>
  <si>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</si>
  <si>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</si>
  <si>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</si>
  <si>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</si>
  <si>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</si>
  <si>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</si>
  <si>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</si>
  <si>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</si>
  <si>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</si>
  <si>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</si>
  <si>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</si>
  <si>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</si>
  <si>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</si>
  <si>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</si>
  <si>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</si>
  <si>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</si>
  <si>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</si>
  <si>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</si>
  <si>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</si>
  <si>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</si>
  <si>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</si>
  <si>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</si>
  <si>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</si>
  <si>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</si>
  <si>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</si>
  <si>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</si>
  <si>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</si>
  <si>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</si>
  <si>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</si>
  <si>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</si>
  <si>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</si>
  <si>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</si>
  <si>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</si>
  <si>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</si>
  <si>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</si>
  <si>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</si>
  <si>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</si>
  <si>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</si>
  <si>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</si>
  <si>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</si>
  <si>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</si>
  <si>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</si>
  <si>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</si>
  <si>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</si>
  <si>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</si>
  <si>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</si>
  <si>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</si>
  <si>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</si>
  <si>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</si>
  <si>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</si>
  <si>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</si>
  <si>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</si>
  <si>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</si>
  <si>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</si>
  <si>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</si>
  <si>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</si>
  <si>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</si>
  <si>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</si>
  <si>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</si>
  <si>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</si>
  <si>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</si>
  <si>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</si>
  <si>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</si>
  <si>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</si>
  <si>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</si>
  <si>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</si>
  <si>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</si>
  <si>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</si>
  <si>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</si>
  <si>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</si>
  <si>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</si>
  <si>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</si>
  <si>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</si>
  <si>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</si>
  <si>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</si>
  <si>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</si>
  <si>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</si>
  <si>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</si>
  <si>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</si>
  <si>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</si>
  <si>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</si>
  <si>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</si>
  <si>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</si>
  <si>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</si>
  <si>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</si>
  <si>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</si>
  <si>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</si>
  <si>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</si>
  <si>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</si>
  <si>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</si>
  <si>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</si>
  <si>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</si>
  <si>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</si>
  <si>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</si>
  <si>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</si>
  <si>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</si>
  <si>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</si>
  <si>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</si>
  <si>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</si>
  <si>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</si>
  <si>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</si>
  <si>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</si>
  <si>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</si>
  <si>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</si>
  <si>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</si>
  <si>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</si>
  <si>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</si>
  <si>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</si>
  <si>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</si>
  <si>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</si>
  <si>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</si>
  <si>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</si>
  <si>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</si>
  <si>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</si>
  <si>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</si>
  <si>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</si>
  <si>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</si>
  <si>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</si>
  <si>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</si>
  <si>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</si>
  <si>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</si>
  <si>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</si>
  <si>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</si>
  <si>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</si>
  <si>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</si>
  <si>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</si>
  <si>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</si>
  <si>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</si>
  <si>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</si>
  <si>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</si>
  <si>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</si>
  <si>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</si>
  <si>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</si>
  <si>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</si>
  <si>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</si>
  <si>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</si>
  <si>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</si>
  <si>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</si>
  <si>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</si>
  <si>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</si>
  <si>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</si>
  <si>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</si>
  <si>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</si>
  <si>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</si>
  <si>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</si>
  <si>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</si>
  <si>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</si>
  <si>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</si>
  <si>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</si>
  <si>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</si>
  <si>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</si>
  <si>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</si>
  <si>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</si>
  <si>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</si>
  <si>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</si>
  <si>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</si>
  <si>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</si>
  <si>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</si>
  <si>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</si>
  <si>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</si>
  <si>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</si>
  <si>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</si>
  <si>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</si>
  <si>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</si>
  <si>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</si>
  <si>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</si>
  <si>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</si>
  <si>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</si>
  <si>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</si>
  <si>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</si>
  <si>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</si>
  <si>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</si>
  <si>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</si>
  <si>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</si>
  <si>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</si>
  <si>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</si>
  <si>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</si>
  <si>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</si>
  <si>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</si>
  <si>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</si>
  <si>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</si>
  <si>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</si>
  <si>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</si>
  <si>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</si>
  <si>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</si>
  <si>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</si>
  <si>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</si>
  <si>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</si>
  <si>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</si>
  <si>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</si>
  <si>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</si>
  <si>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</si>
  <si>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</si>
  <si>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</si>
  <si>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</si>
  <si>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</si>
  <si>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</si>
  <si>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</si>
  <si>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</si>
  <si>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</si>
  <si>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</si>
  <si>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</si>
  <si>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</si>
  <si>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</si>
  <si>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</si>
  <si>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</si>
  <si>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</si>
  <si>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</si>
  <si>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</si>
  <si>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</si>
  <si>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</si>
  <si>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</si>
  <si>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</si>
  <si>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</si>
  <si>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</si>
  <si>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</si>
  <si>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</si>
  <si>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</si>
  <si>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</si>
  <si>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</si>
  <si>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</si>
  <si>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</si>
  <si>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</si>
  <si>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</si>
  <si>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</si>
  <si>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</si>
  <si>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</si>
  <si>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</si>
  <si>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</si>
  <si>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</si>
  <si>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</si>
  <si>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</si>
  <si>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</si>
  <si>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</si>
  <si>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</si>
  <si>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</si>
  <si>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</si>
  <si>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</si>
  <si>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</si>
  <si>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</si>
  <si>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</si>
  <si>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</si>
  <si>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</si>
  <si>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</si>
  <si>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</si>
  <si>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</si>
  <si>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</si>
  <si>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</si>
  <si>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</si>
  <si>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</si>
  <si>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</si>
  <si>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</si>
  <si>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</si>
  <si>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</si>
  <si>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</si>
  <si>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</si>
  <si>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</si>
  <si>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</si>
  <si>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</si>
  <si>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</si>
  <si>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</si>
  <si>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</si>
  <si>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</si>
  <si>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</si>
  <si>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</si>
  <si>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</si>
  <si>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</si>
  <si>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</si>
  <si>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</si>
  <si>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</si>
  <si>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</si>
  <si>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</si>
  <si>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</si>
  <si>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</si>
  <si>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</si>
  <si>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</si>
  <si>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</si>
  <si>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</si>
  <si>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</si>
  <si>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</si>
  <si>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</si>
  <si>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</si>
  <si>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</si>
  <si>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</si>
  <si>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</si>
  <si>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</si>
  <si>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</si>
  <si>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</si>
  <si>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</si>
  <si>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</si>
  <si>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</si>
  <si>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</si>
  <si>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</si>
  <si>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</si>
  <si>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</si>
  <si>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</si>
  <si>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</si>
  <si>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</si>
  <si>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</si>
  <si>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</si>
  <si>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</si>
  <si>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</si>
  <si>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</si>
  <si>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</si>
  <si>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</si>
  <si>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</si>
  <si>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</si>
  <si>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</si>
  <si>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</si>
  <si>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</si>
  <si>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</si>
  <si>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</si>
  <si>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</si>
  <si>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</si>
  <si>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</si>
  <si>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</si>
  <si>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</si>
  <si>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</si>
  <si>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</si>
  <si>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</si>
  <si>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</si>
  <si>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</si>
  <si>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</si>
  <si>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</si>
  <si>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</si>
  <si>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</si>
  <si>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</si>
  <si>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</si>
  <si>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</si>
  <si>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</si>
  <si>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</si>
  <si>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</si>
  <si>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</si>
  <si>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</si>
  <si>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</si>
  <si>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</si>
  <si>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</si>
  <si>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</si>
  <si>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</si>
  <si>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</si>
  <si>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</si>
  <si>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</si>
  <si>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</si>
  <si>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</si>
  <si>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</si>
  <si>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</si>
  <si>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</si>
  <si>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</si>
  <si>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</si>
  <si>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</si>
  <si>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</si>
  <si>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</si>
  <si>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</si>
  <si>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</si>
  <si>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</si>
  <si>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</si>
  <si>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</si>
  <si>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</si>
  <si>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</si>
  <si>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</si>
  <si>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</si>
  <si>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</si>
  <si>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</si>
  <si>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</si>
  <si>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</si>
  <si>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</si>
  <si>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</si>
  <si>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</si>
  <si>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</si>
  <si>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</si>
  <si>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</si>
  <si>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</si>
  <si>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</si>
  <si>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</si>
  <si>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</si>
  <si>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</si>
  <si>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</si>
  <si>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</si>
  <si>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</si>
  <si>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</si>
  <si>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</si>
  <si>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</si>
  <si>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</si>
  <si>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</si>
  <si>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</si>
  <si>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</si>
  <si>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</si>
  <si>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</si>
  <si>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</si>
  <si>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</si>
  <si>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</si>
  <si>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</si>
  <si>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</si>
  <si>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</si>
  <si>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</si>
  <si>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</si>
  <si>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</si>
  <si>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</si>
  <si>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</si>
  <si>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</si>
  <si>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</si>
  <si>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</si>
  <si>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</si>
  <si>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</si>
  <si>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</si>
  <si>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</si>
  <si>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</si>
  <si>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</si>
  <si>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</si>
  <si>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</si>
  <si>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</si>
  <si>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</si>
  <si>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</si>
  <si>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</si>
  <si>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</si>
  <si>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</si>
  <si>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</si>
  <si>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</si>
  <si>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</si>
  <si>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</si>
  <si>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</si>
  <si>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</si>
  <si>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</si>
  <si>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</si>
  <si>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</si>
  <si>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</si>
  <si>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</si>
  <si>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</si>
  <si>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</si>
  <si>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</si>
  <si>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</si>
  <si>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</si>
  <si>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</si>
  <si>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</si>
  <si>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</si>
  <si>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</si>
  <si>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</si>
  <si>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</si>
  <si>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</si>
  <si>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</si>
  <si>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</si>
  <si>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</si>
  <si>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</si>
  <si>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</si>
  <si>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</si>
  <si>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</si>
  <si>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</si>
  <si>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</si>
  <si>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</si>
  <si>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</si>
  <si>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</si>
  <si>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</si>
  <si>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</si>
  <si>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</si>
  <si>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</si>
  <si>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</si>
  <si>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</si>
  <si>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</si>
  <si>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</si>
  <si>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</si>
  <si>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</si>
  <si>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</si>
  <si>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</si>
  <si>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</si>
  <si>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</si>
  <si>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</si>
  <si>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</si>
  <si>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</si>
  <si>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</si>
  <si>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</si>
  <si>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</si>
  <si>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</si>
  <si>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</si>
  <si>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</si>
  <si>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</si>
  <si>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</si>
  <si>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</si>
  <si>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</si>
  <si>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</si>
  <si>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</si>
  <si>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</si>
  <si>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</si>
  <si>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</si>
  <si>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</si>
  <si>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</si>
  <si>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</si>
  <si>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</si>
  <si>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</si>
  <si>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</si>
  <si>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</si>
  <si>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</si>
  <si>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</si>
  <si>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</si>
  <si>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</si>
  <si>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</si>
  <si>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</si>
  <si>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</si>
  <si>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</si>
  <si>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</si>
  <si>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</si>
  <si>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</si>
  <si>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</si>
  <si>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</si>
  <si>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</si>
  <si>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</si>
  <si>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</si>
  <si>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</si>
  <si>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</si>
  <si>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</si>
  <si>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</si>
  <si>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</si>
  <si>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</si>
  <si>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</si>
  <si>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</si>
  <si>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</si>
  <si>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</si>
  <si>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</si>
  <si>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</si>
  <si>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</si>
  <si>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</si>
  <si>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</si>
  <si>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</si>
  <si>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</si>
  <si>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</si>
  <si>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</si>
  <si>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</si>
  <si>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</si>
  <si>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</si>
  <si>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</si>
  <si>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</si>
  <si>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</si>
  <si>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</si>
  <si>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</si>
  <si>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</si>
  <si>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</si>
  <si>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</si>
  <si>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</si>
  <si>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</si>
  <si>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</si>
  <si>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</si>
  <si>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</si>
  <si>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</si>
  <si>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</si>
  <si>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</si>
  <si>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</si>
  <si>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</si>
  <si>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</si>
  <si>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</si>
  <si>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</si>
  <si>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</si>
  <si>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</si>
  <si>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</si>
  <si>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</si>
  <si>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</si>
  <si>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</si>
  <si>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</si>
  <si>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</si>
  <si>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</si>
  <si>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</si>
  <si>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</si>
  <si>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</si>
  <si>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</si>
  <si>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</si>
  <si>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</si>
  <si>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</si>
  <si>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</si>
  <si>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</si>
  <si>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</si>
  <si>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</si>
  <si>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</si>
  <si>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</si>
  <si>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</si>
  <si>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</si>
  <si>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</si>
  <si>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</si>
  <si>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</si>
  <si>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</si>
  <si>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</si>
  <si>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</si>
  <si>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</si>
  <si>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</si>
  <si>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</si>
  <si>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</si>
  <si>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</si>
  <si>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</si>
  <si>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</si>
  <si>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</si>
  <si>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</si>
  <si>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</si>
  <si>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</si>
  <si>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</si>
  <si>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</si>
  <si>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</si>
  <si>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</si>
  <si>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</si>
  <si>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</si>
  <si>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</si>
  <si>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</si>
  <si>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</si>
  <si>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</si>
  <si>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</si>
  <si>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</si>
  <si>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</si>
  <si>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</si>
  <si>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</si>
  <si>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</si>
  <si>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</si>
  <si>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</si>
  <si>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</si>
  <si>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</si>
  <si>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</si>
  <si>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</si>
  <si>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</si>
  <si>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</si>
  <si>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</si>
  <si>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</si>
  <si>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</si>
  <si>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</si>
  <si>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</si>
  <si>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</si>
  <si>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</si>
  <si>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</si>
  <si>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</si>
  <si>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</si>
  <si>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</si>
  <si>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</si>
  <si>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</si>
  <si>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</si>
  <si>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</si>
  <si>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</si>
  <si>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</si>
  <si>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</si>
  <si>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</si>
  <si>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</si>
  <si>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</si>
  <si>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</si>
  <si>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</si>
  <si>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</si>
  <si>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</si>
  <si>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</si>
  <si>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</si>
  <si>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</si>
  <si>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</si>
  <si>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</si>
  <si>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</si>
  <si>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</si>
  <si>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</si>
  <si>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</si>
  <si>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</si>
  <si>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</si>
  <si>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</si>
  <si>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</si>
  <si>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</si>
  <si>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</si>
  <si>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</si>
  <si>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</si>
  <si>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</si>
  <si>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</si>
  <si>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</si>
  <si>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</si>
  <si>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</si>
  <si>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</si>
  <si>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</si>
  <si>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</si>
  <si>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</si>
  <si>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</si>
  <si>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</si>
  <si>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</si>
  <si>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</si>
  <si>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</si>
  <si>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</si>
  <si>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</si>
  <si>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</si>
  <si>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</si>
  <si>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</si>
  <si>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</si>
  <si>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</si>
  <si>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</si>
  <si>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</si>
  <si>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</si>
  <si>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</si>
  <si>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</si>
  <si>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</si>
  <si>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</si>
  <si>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</si>
  <si>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</si>
  <si>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</si>
  <si>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</si>
  <si>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</si>
  <si>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</si>
  <si>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</si>
  <si>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</si>
  <si>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</si>
  <si>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</si>
  <si>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</si>
  <si>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</si>
  <si>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</si>
  <si>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</si>
  <si>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</si>
  <si>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</si>
  <si>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</si>
  <si>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</si>
  <si>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</si>
  <si>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</si>
  <si>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</si>
  <si>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</si>
  <si>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</si>
  <si>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</si>
  <si>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</si>
  <si>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</si>
  <si>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</si>
  <si>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</si>
  <si>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</si>
  <si>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</si>
  <si>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</si>
  <si>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</si>
  <si>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</si>
  <si>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</si>
  <si>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</si>
  <si>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</si>
  <si>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</si>
  <si>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</si>
  <si>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</si>
  <si>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</si>
  <si>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</si>
  <si>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</si>
  <si>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</si>
  <si>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</si>
  <si>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</si>
  <si>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</si>
  <si>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</si>
  <si>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</si>
  <si>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</si>
  <si>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</si>
  <si>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</si>
  <si>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</si>
  <si>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</si>
  <si>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</si>
  <si>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</si>
  <si>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</si>
  <si>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</si>
  <si>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</si>
  <si>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</si>
  <si>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</si>
  <si>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</si>
  <si>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</si>
  <si>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</si>
  <si>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</si>
  <si>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</si>
  <si>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</si>
  <si>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</si>
  <si>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</si>
  <si>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</si>
  <si>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</si>
  <si>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</si>
  <si>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</si>
  <si>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</si>
  <si>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</si>
  <si>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</si>
  <si>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</si>
  <si>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</si>
  <si>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</si>
  <si>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</si>
  <si>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</si>
  <si>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</si>
  <si>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</si>
  <si>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</si>
  <si>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</si>
  <si>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</si>
  <si>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</si>
  <si>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</si>
  <si>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</si>
  <si>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</si>
  <si>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</si>
  <si>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</si>
  <si>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</si>
  <si>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</si>
  <si>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</si>
  <si>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</si>
  <si>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</si>
  <si>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</si>
  <si>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</si>
  <si>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</si>
  <si>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</si>
  <si>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</si>
  <si>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</si>
  <si>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</si>
  <si>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</si>
  <si>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</si>
  <si>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</si>
  <si>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</si>
  <si>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</si>
  <si>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</si>
  <si>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</si>
  <si>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</si>
  <si>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</si>
  <si>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</si>
  <si>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</si>
  <si>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</si>
  <si>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</si>
  <si>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</si>
  <si>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</si>
  <si>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</si>
  <si>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</si>
  <si>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</si>
  <si>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</si>
  <si>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</si>
  <si>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</si>
  <si>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</si>
  <si>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</si>
  <si>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</si>
  <si>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</si>
  <si>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</si>
  <si>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</si>
  <si>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</si>
  <si>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</si>
  <si>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</si>
  <si>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</si>
  <si>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</si>
  <si>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</si>
  <si>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</si>
  <si>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</si>
  <si>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</si>
  <si>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</si>
  <si>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</si>
  <si>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</si>
  <si>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</si>
  <si>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</si>
  <si>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</si>
  <si>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</si>
  <si>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</si>
  <si>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</si>
  <si>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</si>
  <si>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</si>
  <si>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</si>
  <si>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</si>
  <si>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</si>
  <si>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</si>
  <si>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</si>
  <si>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</si>
  <si>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</si>
  <si>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</si>
  <si>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</si>
  <si>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</si>
  <si>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</si>
  <si>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</si>
  <si>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</si>
  <si>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</si>
  <si>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</si>
  <si>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</si>
  <si>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</si>
  <si>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</si>
  <si>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</si>
  <si>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</si>
  <si>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</si>
  <si>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</si>
  <si>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</si>
  <si>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</si>
  <si>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</si>
  <si>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</si>
  <si>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</si>
  <si>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</si>
  <si>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</si>
  <si>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</si>
  <si>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</si>
  <si>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</si>
  <si>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</si>
  <si>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</si>
  <si>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</si>
  <si>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</si>
  <si>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</si>
  <si>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</si>
  <si>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</si>
  <si>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</si>
  <si>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</si>
  <si>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</si>
  <si>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</si>
  <si>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</si>
  <si>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</si>
  <si>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</si>
  <si>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</si>
  <si>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</si>
  <si>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</si>
  <si>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</si>
  <si>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</si>
  <si>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</si>
  <si>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</si>
  <si>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</si>
  <si>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</si>
  <si>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</si>
  <si>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</si>
  <si>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</si>
  <si>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</si>
  <si>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</si>
  <si>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</si>
  <si>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</si>
  <si>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</si>
  <si>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</si>
  <si>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</si>
  <si>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</si>
  <si>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</si>
  <si>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</si>
  <si>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</si>
  <si>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</si>
  <si>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</si>
  <si>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</si>
  <si>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</si>
  <si>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</si>
  <si>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</si>
  <si>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</si>
  <si>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</si>
  <si>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</si>
  <si>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</si>
  <si>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</si>
  <si>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</si>
  <si>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</si>
  <si>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</si>
  <si>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</si>
  <si>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</si>
  <si>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</si>
  <si>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</si>
  <si>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</si>
  <si>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</si>
  <si>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</si>
  <si>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</si>
  <si>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</si>
  <si>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</si>
  <si>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</si>
  <si>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</si>
  <si>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</si>
  <si>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</si>
  <si>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</si>
  <si>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</si>
  <si>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</si>
  <si>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</si>
  <si>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</si>
  <si>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</si>
  <si>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</si>
  <si>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</si>
  <si>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</si>
  <si>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</si>
  <si>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</si>
  <si>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</si>
  <si>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</si>
  <si>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</si>
  <si>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</si>
  <si>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</si>
  <si>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</si>
  <si>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</si>
  <si>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</si>
  <si>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</si>
  <si>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</si>
  <si>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</si>
  <si>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</si>
  <si>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</si>
  <si>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</si>
  <si>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</si>
  <si>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</si>
  <si>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</si>
  <si>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</si>
  <si>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</si>
  <si>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</si>
  <si>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</si>
  <si>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</si>
  <si>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</si>
  <si>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</si>
  <si>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</si>
  <si>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</si>
  <si>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</si>
  <si>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</si>
  <si>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</si>
  <si>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</si>
  <si>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</si>
  <si>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</si>
  <si>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</si>
  <si>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</si>
  <si>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</si>
  <si>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</si>
  <si>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</si>
  <si>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</si>
  <si>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</si>
  <si>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</si>
  <si>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</si>
  <si>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</si>
  <si>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</si>
  <si>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</si>
  <si>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</si>
  <si>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</si>
  <si>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</si>
  <si>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</si>
  <si>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</si>
  <si>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</si>
  <si>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</si>
  <si>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</si>
  <si>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</si>
  <si>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</si>
  <si>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</si>
  <si>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</si>
  <si>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</si>
  <si>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</si>
  <si>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</si>
  <si>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</si>
  <si>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</si>
  <si>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</si>
  <si>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</si>
  <si>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</si>
  <si>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</si>
  <si>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</si>
  <si>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</si>
  <si>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</si>
  <si>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</si>
  <si>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</si>
  <si>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</si>
  <si>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</si>
  <si>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</si>
  <si>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</si>
  <si>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</si>
  <si>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</si>
  <si>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</si>
  <si>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</si>
  <si>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</si>
  <si>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</si>
  <si>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</si>
  <si>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</si>
  <si>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</si>
  <si>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</si>
  <si>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</si>
  <si>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</si>
  <si>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</si>
  <si>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</si>
  <si>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</si>
  <si>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</si>
  <si>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</si>
  <si>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</si>
  <si>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</si>
  <si>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</si>
  <si>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</si>
  <si>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</si>
  <si>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</si>
  <si>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</si>
  <si>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</si>
  <si>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</si>
  <si>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</si>
  <si>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</si>
  <si>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</si>
  <si>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</si>
  <si>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</si>
  <si>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</si>
  <si>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</si>
  <si>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</si>
  <si>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</si>
  <si>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</si>
  <si>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</si>
  <si>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</si>
  <si>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</si>
  <si>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</si>
  <si>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</si>
  <si>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</si>
  <si>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</si>
  <si>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</si>
  <si>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</si>
  <si>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</si>
  <si>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</si>
  <si>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</si>
  <si>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</si>
  <si>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</si>
  <si>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</si>
  <si>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</si>
  <si>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</si>
  <si>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</si>
  <si>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</si>
  <si>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</si>
  <si>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</si>
  <si>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</si>
  <si>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</si>
  <si>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</si>
  <si>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</si>
  <si>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</si>
  <si>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</si>
  <si>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</si>
  <si>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</si>
  <si>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</si>
  <si>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</si>
  <si>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</si>
  <si>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</si>
  <si>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</si>
  <si>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</si>
  <si>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</si>
  <si>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</si>
  <si>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</si>
  <si>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</si>
  <si>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</si>
  <si>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</si>
  <si>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</si>
  <si>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</si>
  <si>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</si>
  <si>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</si>
  <si>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</si>
  <si>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</si>
  <si>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</si>
  <si>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</si>
  <si>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</si>
  <si>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</si>
  <si>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</si>
  <si>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</si>
  <si>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</si>
  <si>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</si>
  <si>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</si>
  <si>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</si>
  <si>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</si>
  <si>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</si>
  <si>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</si>
  <si>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</si>
  <si>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</si>
  <si>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</si>
  <si>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</si>
  <si>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</si>
  <si>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</si>
  <si>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</si>
  <si>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</si>
  <si>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</si>
  <si>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</si>
  <si>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</si>
  <si>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</si>
  <si>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</si>
  <si>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</si>
  <si>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</si>
  <si>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</si>
  <si>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</si>
  <si>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</si>
  <si>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</si>
  <si>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</si>
  <si>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</si>
  <si>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</si>
  <si>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</si>
  <si>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</si>
  <si>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</si>
  <si>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</si>
  <si>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</si>
  <si>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</si>
  <si>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</si>
  <si>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</si>
  <si>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</si>
  <si>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</si>
  <si>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</si>
  <si>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</si>
  <si>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</si>
  <si>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</si>
  <si>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</si>
  <si>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</si>
  <si>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</si>
  <si>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</si>
  <si>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</si>
  <si>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</si>
  <si>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</si>
  <si>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</si>
  <si>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</si>
  <si>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</si>
  <si>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</si>
  <si>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</si>
  <si>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</si>
  <si>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</si>
  <si>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</si>
  <si>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</si>
  <si>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</si>
  <si>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</si>
  <si>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</si>
  <si>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</si>
  <si>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</si>
  <si>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</si>
  <si>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</si>
  <si>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</si>
  <si>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</si>
  <si>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</si>
  <si>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</si>
  <si>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</si>
  <si>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</si>
  <si>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</si>
  <si>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</si>
  <si>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</si>
  <si>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</si>
  <si>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</si>
  <si>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</si>
  <si>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</si>
  <si>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</si>
  <si>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</si>
  <si>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</si>
  <si>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</si>
  <si>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</si>
  <si>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</si>
  <si>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</si>
  <si>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</si>
  <si>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</si>
  <si>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</si>
  <si>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</si>
  <si>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</si>
  <si>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</si>
  <si>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</si>
  <si>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</si>
  <si>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</si>
  <si>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</si>
  <si>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</si>
  <si>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</si>
  <si>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</si>
  <si>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</si>
  <si>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</si>
  <si>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</si>
  <si>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</si>
  <si>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</si>
  <si>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</si>
  <si>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</si>
  <si>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</si>
  <si>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</si>
  <si>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</si>
  <si>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</si>
  <si>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</si>
  <si>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</si>
  <si>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</si>
  <si>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</si>
  <si>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</si>
  <si>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</si>
  <si>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</si>
  <si>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</si>
  <si>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</si>
  <si>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</si>
  <si>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</si>
  <si>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</si>
  <si>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</si>
  <si>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</si>
  <si>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</si>
  <si>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</si>
  <si>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</si>
  <si>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</si>
  <si>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</si>
  <si>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</si>
  <si>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</si>
  <si>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</si>
  <si>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</si>
  <si>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</si>
  <si>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</si>
  <si>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</si>
  <si>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</si>
  <si>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</si>
  <si>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</si>
  <si>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</si>
  <si>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</si>
  <si>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</si>
  <si>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</si>
  <si>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</si>
  <si>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</si>
  <si>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</si>
  <si>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</si>
  <si>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</si>
  <si>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</si>
  <si>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</si>
  <si>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</si>
  <si>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</si>
  <si>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</si>
  <si>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</si>
  <si>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</si>
  <si>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</si>
  <si>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</si>
  <si>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</si>
  <si>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</si>
  <si>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</si>
  <si>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</si>
  <si>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</si>
  <si>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</si>
  <si>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</si>
  <si>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</si>
  <si>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</si>
  <si>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</si>
  <si>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</si>
  <si>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</si>
  <si>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</si>
  <si>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</si>
  <si>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</si>
  <si>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</si>
  <si>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</si>
  <si>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</si>
  <si>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</si>
  <si>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</si>
  <si>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</si>
  <si>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</si>
  <si>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</si>
  <si>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</si>
  <si>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</si>
  <si>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</si>
  <si>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</si>
  <si>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</si>
  <si>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</si>
  <si>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</si>
  <si>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</si>
  <si>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</si>
  <si>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</si>
  <si>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</si>
  <si>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</si>
  <si>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</si>
  <si>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</si>
  <si>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</si>
  <si>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</si>
  <si>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</si>
  <si>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</si>
  <si>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</si>
  <si>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</si>
  <si>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</si>
  <si>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</si>
  <si>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</si>
  <si>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</si>
  <si>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</si>
  <si>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</si>
  <si>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</si>
  <si>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</si>
  <si>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</si>
  <si>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</si>
  <si>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</si>
  <si>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</si>
  <si>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</si>
  <si>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</si>
  <si>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</si>
  <si>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</si>
  <si>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</si>
  <si>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</si>
  <si>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</si>
  <si>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</si>
  <si>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</si>
  <si>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</si>
  <si>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</si>
  <si>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</si>
  <si>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</si>
  <si>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</si>
  <si>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</si>
  <si>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</si>
  <si>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</si>
  <si>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</si>
  <si>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</si>
  <si>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</si>
  <si>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</si>
  <si>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</si>
  <si>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</si>
  <si>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</si>
  <si>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</si>
  <si>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</si>
  <si>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</si>
  <si>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</si>
  <si>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</si>
  <si>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</si>
  <si>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</si>
  <si>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</si>
  <si>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</si>
  <si>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</si>
  <si>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</si>
  <si>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</si>
  <si>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</si>
  <si>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</si>
  <si>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</si>
  <si>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</si>
  <si>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</si>
  <si>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</si>
  <si>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</si>
  <si>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</si>
  <si>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</si>
  <si>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</si>
  <si>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</si>
  <si>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</si>
  <si>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</si>
  <si>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</si>
  <si>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</si>
  <si>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</si>
  <si>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</si>
  <si>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</si>
  <si>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</si>
  <si>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</si>
  <si>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</si>
  <si>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</si>
  <si>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</si>
  <si>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</si>
  <si>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</si>
  <si>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</si>
  <si>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</si>
  <si>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</si>
  <si>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</si>
  <si>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</si>
  <si>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</si>
  <si>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</si>
  <si>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</si>
  <si>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</si>
  <si>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</si>
  <si>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</si>
  <si>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</si>
  <si>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</si>
  <si>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</si>
  <si>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</si>
  <si>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</si>
  <si>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</si>
  <si>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</si>
  <si>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</si>
  <si>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</si>
  <si>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</si>
  <si>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</si>
  <si>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</si>
  <si>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</si>
  <si>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</si>
  <si>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</si>
  <si>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</si>
  <si>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</si>
  <si>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</si>
  <si>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</si>
  <si>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</si>
  <si>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</si>
  <si>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</si>
  <si>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</si>
  <si>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</si>
  <si>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</si>
  <si>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</si>
  <si>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</si>
  <si>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</si>
  <si>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</si>
  <si>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</si>
  <si>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</si>
  <si>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</si>
  <si>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</si>
  <si>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</si>
  <si>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</si>
  <si>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</si>
  <si>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</si>
  <si>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</si>
  <si>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</si>
  <si>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</si>
  <si>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</si>
  <si>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</si>
  <si>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</si>
  <si>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</si>
  <si>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</si>
  <si>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</si>
  <si>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</si>
  <si>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</si>
  <si>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</si>
  <si>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</si>
  <si>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</si>
  <si>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</si>
  <si>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</si>
  <si>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</si>
  <si>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</si>
  <si>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</si>
  <si>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</si>
  <si>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</si>
  <si>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</si>
  <si>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</si>
  <si>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</si>
  <si>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</si>
  <si>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</si>
  <si>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</si>
  <si>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</si>
  <si>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</si>
  <si>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</si>
  <si>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</si>
  <si>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</si>
  <si>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</si>
  <si>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</si>
  <si>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</si>
  <si>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</si>
  <si>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</si>
  <si>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</si>
  <si>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</si>
  <si>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</si>
  <si>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</si>
  <si>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</si>
  <si>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</si>
  <si>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</si>
  <si>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</si>
  <si>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</si>
  <si>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</si>
  <si>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</si>
  <si>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</si>
  <si>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</si>
  <si>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</si>
  <si>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</si>
  <si>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</si>
  <si>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</si>
  <si>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</si>
  <si>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</si>
  <si>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</si>
  <si>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</si>
  <si>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</si>
  <si>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</si>
  <si>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</si>
  <si>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</si>
  <si>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</si>
  <si>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</si>
  <si>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</si>
  <si>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</si>
  <si>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</si>
  <si>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</si>
  <si>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</si>
  <si>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</si>
  <si>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</si>
  <si>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</si>
  <si>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</si>
  <si>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</si>
  <si>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</si>
  <si>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</si>
  <si>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</si>
  <si>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</si>
  <si>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</si>
  <si>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</si>
  <si>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</si>
  <si>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</si>
  <si>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</si>
  <si>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</si>
  <si>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</si>
  <si>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</si>
  <si>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</si>
  <si>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</si>
  <si>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</si>
  <si>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</si>
  <si>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</si>
  <si>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</si>
  <si>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</si>
  <si>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</si>
  <si>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</si>
  <si>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</si>
  <si>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</si>
  <si>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</si>
  <si>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</si>
  <si>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</si>
  <si>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</si>
  <si>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</si>
  <si>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</si>
  <si>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</si>
  <si>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</si>
  <si>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</si>
  <si>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</si>
  <si>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</si>
  <si>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</si>
  <si>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</si>
  <si>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</si>
  <si>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</si>
  <si>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</si>
  <si>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</si>
  <si>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</si>
  <si>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</si>
  <si>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</si>
  <si>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</si>
  <si>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</si>
  <si>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</si>
  <si>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</si>
  <si>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</si>
  <si>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</si>
  <si>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</si>
  <si>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</si>
  <si>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</si>
  <si>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</si>
  <si>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</si>
  <si>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</si>
  <si>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</si>
  <si>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</si>
  <si>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</si>
  <si>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</si>
  <si>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</si>
  <si>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</si>
  <si>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</si>
  <si>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</si>
  <si>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</si>
  <si>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</si>
  <si>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</si>
  <si>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</si>
  <si>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</si>
  <si>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</si>
  <si>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</si>
  <si>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</si>
  <si>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</si>
  <si>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</si>
  <si>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</si>
  <si>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</si>
  <si>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</si>
  <si>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</si>
  <si>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</si>
  <si>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</si>
  <si>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</si>
  <si>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</si>
  <si>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</si>
  <si>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</si>
  <si>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</si>
  <si>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</si>
  <si>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</si>
  <si>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</si>
  <si>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</si>
  <si>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</si>
  <si>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</si>
  <si>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</si>
  <si>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</si>
  <si>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</si>
  <si>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</si>
  <si>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</si>
  <si>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</si>
  <si>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</si>
  <si>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</si>
  <si>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</si>
  <si>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</si>
  <si>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</si>
  <si>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</si>
  <si>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</si>
  <si>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</si>
  <si>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</si>
  <si>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</si>
  <si>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</si>
  <si>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</si>
  <si>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</si>
  <si>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</si>
  <si>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</si>
  <si>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</si>
  <si>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</si>
  <si>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</si>
  <si>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</si>
  <si>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</si>
  <si>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</si>
  <si>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</si>
  <si>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</si>
  <si>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</si>
  <si>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</si>
  <si>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</si>
  <si>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</si>
  <si>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</si>
  <si>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</si>
  <si>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</si>
  <si>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</si>
  <si>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</si>
  <si>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</si>
  <si>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</si>
  <si>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</si>
  <si>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</si>
  <si>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</si>
  <si>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</si>
  <si>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</si>
  <si>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</si>
  <si>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</si>
  <si>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</si>
  <si>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</si>
  <si>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</si>
  <si>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</si>
  <si>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</si>
  <si>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</si>
  <si>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</si>
  <si>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</si>
  <si>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</si>
  <si>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</si>
  <si>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</si>
  <si>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</si>
  <si>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</si>
  <si>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</si>
  <si>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</si>
  <si>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</si>
  <si>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</si>
  <si>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</si>
  <si>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</si>
  <si>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</si>
  <si>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</si>
  <si>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</si>
  <si>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</si>
  <si>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</si>
  <si>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</si>
  <si>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</si>
  <si>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</si>
  <si>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</si>
  <si>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</si>
  <si>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</si>
  <si>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</si>
  <si>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</si>
  <si>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</si>
  <si>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</si>
  <si>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</si>
  <si>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</si>
  <si>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</si>
  <si>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</si>
  <si>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</si>
  <si>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</si>
  <si>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</si>
  <si>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</si>
  <si>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</si>
  <si>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</si>
  <si>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</si>
  <si>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</si>
  <si>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</si>
  <si>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</si>
  <si>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</si>
  <si>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</si>
  <si>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</si>
  <si>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</si>
  <si>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</si>
  <si>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</si>
  <si>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</si>
  <si>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</si>
  <si>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</si>
  <si>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</si>
  <si>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</si>
  <si>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</si>
  <si>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</si>
  <si>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</si>
  <si>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</si>
  <si>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</si>
  <si>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</si>
  <si>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</si>
  <si>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</si>
  <si>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</si>
  <si>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</si>
  <si>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</si>
  <si>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</si>
  <si>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</si>
  <si>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</si>
  <si>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</si>
  <si>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</si>
  <si>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</si>
  <si>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</si>
  <si>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</si>
  <si>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</si>
  <si>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</si>
  <si>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</si>
  <si>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</si>
  <si>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</si>
  <si>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</si>
  <si>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</si>
  <si>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</si>
  <si>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</si>
  <si>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</si>
  <si>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</si>
  <si>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</si>
  <si>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</si>
  <si>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</si>
  <si>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</si>
  <si>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</si>
  <si>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</si>
  <si>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</si>
  <si>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</si>
  <si>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</si>
  <si>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</si>
  <si>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</si>
  <si>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</si>
  <si>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</si>
  <si>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</si>
  <si>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</si>
  <si>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</si>
  <si>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</si>
  <si>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</si>
  <si>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</si>
  <si>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</si>
  <si>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</si>
  <si>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</si>
  <si>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</si>
  <si>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</si>
  <si>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</si>
  <si>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</si>
  <si>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</si>
  <si>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</si>
  <si>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</si>
  <si>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</si>
  <si>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</si>
  <si>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</si>
  <si>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</si>
  <si>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</si>
  <si>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</si>
  <si>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</si>
  <si>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</si>
  <si>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</si>
  <si>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</si>
  <si>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</si>
  <si>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</si>
  <si>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</si>
  <si>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</si>
  <si>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</si>
  <si>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</si>
  <si>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</si>
  <si>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</si>
  <si>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</si>
  <si>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</si>
  <si>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</si>
  <si>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</si>
  <si>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</si>
  <si>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</si>
  <si>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</si>
  <si>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</si>
  <si>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</si>
  <si>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</si>
  <si>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</si>
  <si>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</si>
  <si>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</si>
  <si>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</si>
  <si>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</si>
  <si>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</si>
  <si>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</si>
  <si>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</si>
  <si>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</si>
  <si>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</si>
  <si>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</si>
  <si>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</si>
  <si>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</si>
  <si>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</si>
  <si>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</si>
  <si>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</si>
  <si>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</si>
  <si>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</si>
  <si>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</si>
  <si>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</si>
  <si>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</si>
  <si>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</si>
  <si>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</si>
  <si>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</si>
  <si>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</si>
  <si>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</si>
  <si>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</si>
  <si>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</si>
  <si>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</si>
  <si>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</si>
  <si>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</si>
  <si>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</si>
  <si>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</si>
  <si>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</si>
  <si>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</si>
  <si>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</si>
  <si>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</si>
  <si>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</si>
  <si>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</si>
  <si>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</si>
  <si>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</si>
  <si>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</si>
  <si>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</si>
  <si>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</si>
  <si>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</si>
  <si>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</si>
  <si>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</si>
  <si>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</si>
  <si>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</si>
  <si>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</si>
  <si>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</si>
  <si>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</si>
  <si>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</si>
  <si>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</si>
  <si>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</si>
  <si>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</si>
  <si>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</si>
  <si>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</si>
  <si>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</si>
  <si>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</si>
  <si>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</si>
  <si>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</si>
  <si>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</si>
  <si>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</si>
  <si>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</si>
  <si>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</si>
  <si>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</si>
  <si>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</si>
  <si>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</si>
  <si>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</si>
  <si>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</si>
  <si>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</si>
  <si>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</si>
  <si>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</si>
  <si>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</si>
  <si>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</si>
  <si>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</si>
  <si>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</si>
  <si>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</si>
  <si>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</si>
  <si>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</si>
  <si>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</si>
  <si>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</si>
  <si>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</si>
  <si>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</si>
  <si>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</si>
  <si>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</si>
  <si>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</si>
  <si>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</si>
  <si>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</si>
  <si>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</si>
  <si>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</si>
  <si>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</si>
  <si>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</si>
  <si>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</si>
  <si>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</si>
  <si>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</si>
  <si>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</si>
  <si>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</si>
  <si>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</si>
  <si>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</si>
  <si>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</si>
  <si>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</si>
  <si>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</si>
  <si>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</si>
  <si>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</si>
  <si>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</si>
  <si>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</si>
  <si>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</si>
  <si>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</si>
  <si>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</si>
  <si>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</si>
  <si>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</si>
  <si>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</si>
  <si>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</si>
  <si>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</si>
  <si>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</si>
  <si>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</si>
  <si>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</si>
  <si>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</si>
  <si>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</si>
  <si>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</si>
  <si>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</si>
  <si>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</si>
  <si>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</si>
  <si>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</si>
  <si>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</si>
  <si>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</si>
  <si>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PCM-20251118-00002054</t>
  </si>
  <si>
    <t>Site located in side tunnel and power not available and not applicable to connect PG.</t>
  </si>
  <si>
    <t>PCM-20251118-00002023</t>
  </si>
  <si>
    <t xml:space="preserve">ETA 60 MIN </t>
  </si>
  <si>
    <t>PCM-20251118-00002052</t>
  </si>
  <si>
    <t xml:space="preserve">Site located in deep desert &amp; dangerous area , under night access /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</si>
</sst>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317.08143749999726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0.11203935185039882</v>
      </c>
      <c r="H3" s="127">
        <v>45979.896782407406</v>
      </c>
      <c r="I3" s="129" t="str">
        <f>IFERROR(VLOOKUP(D3,DB!A:F,6,0),"")</f>
        <v>Power Cube</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45980.029863425923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45980.029863425923</v>
      </c>
      <c r="H5" s="127"/>
      <c r="I5" s="129" t="str">
        <f>IFERROR(VLOOKUP(D5,DB!A:F,6,0),"")</f>
        <v/>
      </c>
      <c r="J5" s="129" t="str">
        <f>IFERROR(VLOOKUP(D5,DB!A:G,7,0),"")</f>
        <v/>
      </c>
      <c r="K5" s="132"/>
      <c r="L5" s="133" t="str">
        <f>IFERROR(VLOOKUP(D5,DB!A:I,9,0),"")</f>
        <v/>
      </c>
    </row>
    <row r="6" spans="1:15" ht="15" customHeight="1">
      <c r="A6" s="128"/>
      <c r="B6" s="129" t="str">
        <f>IFERROR(VLOOKUP(D11,DB!A:K,11,0),"")</f>
        <v/>
      </c>
      <c r="C6" s="129"/>
      <c r="D6" s="129"/>
      <c r="E6" s="130"/>
      <c r="F6" s="127"/>
      <c r="G6" s="131">
        <f ca="1">IFERROR(NOW()-F6,"")</f>
        <v>45980.029863425923</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45980.029863425923</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45980.029863425923</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45980.029863425923</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45980.029863425923</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45980.029863425923</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45980.029863425923</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45980.029863425923</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45980.029863425923</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45980.029863425923</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45980.029863425923</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45980.029863425923</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45980.029863425923</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45980.029863425923</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45980.029863425923</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45980.029863425923</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45980.029863425923</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45980.029863425923</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45980.029863425923</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45980.029863425923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45980.029863425923</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45980.029863425923</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45980.029863425923</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45980.029863425923</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45980.029863425923</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45980.029863425923</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45980.029863425923</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45980.029863425923</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45980.029863425923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45980.029863425923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45980.029863425923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45980.029863425923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45980.029863425923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45980.029863425923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45980.029863425923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45980.029863425923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45980.029863425923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45980.029863425923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45980.029863425923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45980.029863425923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45980.029863425923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45980.029863425923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45980.029863425923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45980.029863425923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45980.029863425923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45980.029863425923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45980.029863425923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45980.029863425923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45980.029863425923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45980.029863425923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45980.029863425923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45980.029863425923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45980.029863425923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45980.029863425923</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155.03002546296193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45980.029863425923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45980.029863425923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45980.029863425923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45980.029863425923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45980.029863425923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45980.029863425923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45980.029863425923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45980.029863425923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45980.029863425923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45980.029863425923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45980.029863425923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45980.029863425923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45980.029863425923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45980.029863425923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45980.029863425923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45980.029863425923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45980.029863425923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45980.029863425923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45980.029863425923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45980.029863425923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45980.029863425923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45980.029863425923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45980.029863425923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45980.029863425923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45980.029863425923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45980.029863425923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45980.029863425923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45980.029863425923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45980.029863425923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45980.029863425923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45980.029863425923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45980.029863425923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45980.029863425923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45980.029863425923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45980.029863425923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45980.029863425923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45980.029863425923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45980.029863425923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45980.029863425923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45980.029863425923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45980.029863425923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45980.029863425923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45980.029863425923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45980.029863425923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45980.029863425923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45980.029863425923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45980.029863425923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45980.029863425923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45980.029863425923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45980.029863425923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45980.029863425923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45980.029863425923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45980.029863425923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45980.029863425923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45980.029863425923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45980.029863425923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45980.029863425923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45980.029863425923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45980.029863425923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45980.029863425923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45980.029863425923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45980.029863425923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45980.029863425923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45980.029863425923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45980.029863425923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45980.029863425923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45980.029863425923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45980.029863425923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45980.029863425923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45980.029863425923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45980.029863425923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45980.029863425923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45980.029863425923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45980.029863425923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45980.029863425923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45980.029863425923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45980.029863425923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45980.029863425923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45980.029863425923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45980.029863425923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45980.029863425923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45980.029863425923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45980.029863425923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45980.029863425923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45980.029863425923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45980.029863425923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45980.029863425923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45980.029863425923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45980.029863425923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45980.029863425923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45980.029863425923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45980.029863425923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45980.029863425923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45980.029863425923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45980.029863425923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45980.029863425923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45980.029863425923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45980.029863425923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45980.029863425923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45980.029863425923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45980.029863425923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45980.029863425923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45980.029863425923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45980.029863425923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45980.029863425923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45980.029863425923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45980.029863425923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45980.029863425923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45980.029863425923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45980.029863425923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45980.029863425923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45980.029863425923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45980.029863425923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45980.029863425923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45980.029863425923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45980.029863425923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45980.029863425923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45980.029863425923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45980.029863425923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45980.029863425923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45980.029863425923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45980.029863425923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45980.029863425923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45980.029863425923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45980.029863425923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45980.029863425923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45980.029863425923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45980.029863425923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45980.029863425923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45980.029863425923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45980.029863425923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45980.029863425923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45980.029863425923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45980.029863425923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45980.029863425923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45980.029863425923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45980.029863425923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45980.029863425923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45980.029863425923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45980.029863425923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45980.029863425923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45980.029863425923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45980.029863425923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45980.029863425923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45980.029863425923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45980.029863425923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45980.029863425923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45980.029863425923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45980.029863425923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45980.029863425923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45980.029863425923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45980.029863425923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45980.029863425923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45980.029863425923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45980.029863425923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45980.029863425923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45980.029863425923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45980.029863425923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45980.029863425923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45980.029863425923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45980.029863425923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45980.029863425923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45980.029863425923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45980.029863425923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45980.029863425923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45980.029863425923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45980.029863425923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45980.029863425923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45980.029863425923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45980.029863425923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45980.029863425923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45980.029863425923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45980.029863425923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45980.029863425923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45980.029863425923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45980.029863425923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45980.029863425923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45980.029863425923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45980.029863425923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45980.029863425923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45980.029863425923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45980.029863425923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45980.029863425923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45980.029863425923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45980.029863425923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45980.029863425923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45980.029863425923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45980.029863425923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45980.029863425923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45980.029863425923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45980.029863425923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45980.029863425923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45980.029863425923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45980.029863425923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45980.029863425923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45980.029863425923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45980.029863425923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45980.029863425923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45980.029863425923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45980.029863425923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45980.029863425923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45980.029863425923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45980.029863425923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45980.029863425923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45980.029863425923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45980.029863425923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45980.029863425923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45980.029863425923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45980.029863425923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45980.029863425923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45980.029863425923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45980.029863425923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45980.029863425923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45980.029863425923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45980.029863425923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45980.029863425923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45980.029863425923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45980.029863425923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45980.029863425923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45980.029863425923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45980.029863425923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45980.029863425923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45980.029863425923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45980.029863425923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45980.029863425923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45980.029863425923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45980.029863425923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45980.029863425923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45980.029863425923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45980.029863425923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45980.029863425923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45980.029863425923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45980.029863425923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45980.029863425923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45980.029863425923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45980.029863425923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45980.029863425923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45980.029863425923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45980.029863425923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45980.029863425923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45980.029863425923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45980.029863425923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45980.029863425923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45980.029863425923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45980.029863425923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45980.029863425923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45980.029863425923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45980.029863425923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45980.029863425923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45980.029863425923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45980.029863425923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45980.029863425923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45980.029863425923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45980.029863425923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45980.029863425923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45980.029863425923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45980.029863425923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45980.029863425923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45980.029863425923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45980.029863425923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45980.029863425923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45980.029863425923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45980.029863425923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45980.029863425923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45980.029863425923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45980.029863425923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45980.029863425923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45980.029863425923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45980.029863425923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45980.029863425923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45980.029863425923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45980.029863425923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45980.029863425923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45980.029863425923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45980.029863425923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45980.029863425923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45980.029863425923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45980.029863425923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45980.029863425923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45980.029863425923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45980.029863425923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45980.029863425923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45980.029863425923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45980.029863425923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45980.029863425923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45980.029863425923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45980.029863425923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45980.029863425923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45980.029863425923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45980.029863425923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45980.029863425923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45980.029863425923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45980.029863425923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45980.029863425923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45980.029863425923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45980.029863425923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45980.029863425923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45980.029863425923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45980.029863425923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45980.029863425923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45980.029863425923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45980.029863425923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45980.029863425923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45980.029863425923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45980.029863425923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45980.029863425923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45980.029863425923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45980.029863425923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45980.029863425923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45980.029863425923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45980.029863425923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45980.029863425923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45980.029863425923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45980.029863425923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45980.029863425923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45980.029863425923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45980.029863425923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45980.029863425923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45980.029863425923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45980.029863425923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45980.029863425923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45980.029863425923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45980.029863425923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45980.029863425923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45980.029863425923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45980.029863425923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45980.029863425923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45980.029863425923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45980.029863425923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45980.029863425923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45980.029863425923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45980.029863425923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45980.029863425923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45980.029863425923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45980.029863425923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45980.029863425923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45980.029863425923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45980.029863425923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45980.029863425923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45980.029863425923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45980.029863425923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45980.029863425923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45980.029863425923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45980.029863425923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45980.029863425923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45980.029863425923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45980.029863425923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45980.029863425923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45980.029863425923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45980.029863425923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45980.029863425923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45980.029863425923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45980.029863425923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45980.029863425923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45980.029863425923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45980.029863425923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45980.029863425923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45980.029863425923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45980.029863425923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45980.029863425923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45980.029863425923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45980.029863425923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45980.029863425923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45980.029863425923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45980.029863425923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45980.029863425923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45980.029863425923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45980.029863425923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45980.029863425923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45980.029863425923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45980.029863425923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45980.029863425923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45980.029863425923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45980.029863425923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45980.029863425923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45980.029863425923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45980.029863425923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45980.029863425923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45980.029863425923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45980.029863425923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45980.029863425923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45980.029863425923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45980.029863425923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45980.029863425923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45980.029863425923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45980.029863425923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45980.029863425923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45980.029863425923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45980.029863425923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45980.029863425923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45980.029863425923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45980.029863425923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45980.029863425923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45980.029863425923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45980.029863425923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45980.029863425923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45980.029863425923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45980.029863425923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45980.029863425923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45980.029863425923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45980.029863425923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45980.029863425923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45980.029863425923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45980.029863425923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45980.029863425923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45980.029863425923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45980.029863425923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45980.029863425923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45980.029863425923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45980.029863425923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45980.029863425923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45980.029863425923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45980.029863425923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45980.029863425923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45980.029863425923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45980.029863425923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45980.029863425923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45980.029863425923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45980.029863425923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45980.029863425923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45980.029863425923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45980.029863425923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45980.029863425923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45980.029863425923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45980.029863425923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45980.029863425923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45980.029863425923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45980.029863425923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45980.029863425923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45980.029863425923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45980.029863425923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45980.029863425923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45980.029863425923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45980.029863425923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45980.029863425923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45980.029863425923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45980.029863425923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45980.029863425923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45980.029863425923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45980.029863425923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45980.029863425923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45980.029863425923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45980.029863425923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45980.029863425923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45980.029863425923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45980.029863425923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45980.029863425923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45980.029863425923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45980.029863425923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45980.029863425923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45980.029863425923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45980.029863425923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45980.029863425923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45980.029863425923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45980.029863425923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45980.029863425923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45980.029863425923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45980.029863425923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45980.029863425923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45980.029863425923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45980.029863425923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45980.029863425923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45980.029863425923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45980.029863425923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45980.029863425923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45980.029863425923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45980.029863425923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45980.029863425923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45980.029863425923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45980.029863425923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45980.029863425923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45980.029863425923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45980.029863425923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45980.029863425923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45980.029863425923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45980.029863425923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45980.029863425923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45980.029863425923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45980.029863425923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45980.029863425923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45980.029863425923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45980.029863425923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45980.029863425923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45980.029863425923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45980.029863425923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45980.029863425923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45980.029863425923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45980.029863425923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45980.029863425923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45980.029863425923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45980.029863425923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45980.029863425923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45980.029863425923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45980.029863425923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45980.029863425923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45980.029863425923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45980.029863425923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45980.029863425923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45980.029863425923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45980.029863425923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45980.029863425923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45980.029863425923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45980.029863425923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45980.029863425923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45980.029863425923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45980.029863425923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45980.029863425923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45980.029863425923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45980.029863425923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45980.029863425923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45980.029863425923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45980.029863425923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45980.029863425923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45980.029863425923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45980.029863425923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45980.029863425923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45980.029863425923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45980.029863425923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45980.029863425923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45980.029863425923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45980.029863425923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45980.029863425923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45980.029863425923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45980.029863425923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45980.029863425923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45980.029863425923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45980.029863425923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45980.029863425923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45980.029863425923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45980.029863425923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45980.029863425923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45980.029863425923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45980.029863425923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45980.029863425923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45980.029863425923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45980.029863425923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45980.029863425923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45980.029863425923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45980.029863425923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45980.029863425923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45980.029863425923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45980.029863425923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45980.029863425923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45980.029863425923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45980.029863425923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45980.029863425923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45980.029863425923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45980.029863425923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45980.029863425923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45980.029863425923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45980.029863425923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45980.029863425923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45980.029863425923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45980.029863425923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45980.029863425923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45980.029863425923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45980.029863425923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45980.029863425923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45980.029863425923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45980.029863425923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45980.029863425923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45980.029863425923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45980.029863425923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45980.029863425923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45980.029863425923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45980.029863425923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45980.029863425923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45980.029863425923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45980.029863425923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45980.029863425923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45980.029863425923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45980.029863425923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45980.029863425923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45980.029863425923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45980.029863425923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45980.029863425923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45980.029863425923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45980.029863425923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45980.029863425923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45980.029863425923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45980.029863425923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45980.029863425923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45980.029863425923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45980.029863425923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45980.029863425923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45980.029863425923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45980.029863425923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45980.029863425923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45980.029863425923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45980.029863425923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45980.029863425923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45980.029863425923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45980.029863425923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45980.029863425923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45980.029863425923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45980.029863425923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45980.029863425923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45980.029863425923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45980.029863425923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45980.029863425923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45980.029863425923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45980.029863425923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45980.029863425923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45980.029863425923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45980.029863425923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45980.029863425923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45980.029863425923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45980.029863425923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45980.029863425923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45980.029863425923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45980.029863425923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45980.029863425923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45980.029863425923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45980.029863425923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45980.029863425923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45980.029863425923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45980.029863425923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45980.029863425923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45980.029863425923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45980.029863425923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45980.029863425923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45980.029863425923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45980.029863425923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45980.029863425923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45980.029863425923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45980.029863425923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45980.029863425923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45980.029863425923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45980.029863425923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45980.029863425923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45980.029863425923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45980.029863425923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45980.029863425923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45980.029863425923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45980.029863425923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45980.029863425923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45980.029863425923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45980.029863425923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45980.029863425923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45980.029863425923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45980.029863425923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45980.029863425923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45980.029863425923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45980.029863425923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45980.029863425923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45980.029863425923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45980.029863425923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45980.029863425923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45980.029863425923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45980.029863425923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45980.029863425923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45980.029863425923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45980.029863425923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45980.029863425923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45980.029863425923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45980.029863425923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45980.029863425923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45980.029863425923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45980.029863425923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45980.029863425923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45980.029863425923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45980.029863425923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45980.029863425923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45980.029863425923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45980.029863425923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45980.029863425923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45980.029863425923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45980.029863425923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45980.029863425923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45980.029863425923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45980.029863425923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45980.029863425923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45980.029863425923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45980.029863425923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45980.029863425923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45980.029863425923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45980.029863425923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45980.029863425923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45980.029863425923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45980.029863425923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45980.029863425923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45980.029863425923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45980.029863425923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45980.029863425923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45980.029863425923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45980.029863425923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45980.029863425923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45980.029863425923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45980.029863425923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45980.029863425923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45980.029863425923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45980.029863425923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45980.029863425923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45980.029863425923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45980.029863425923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45980.029863425923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45980.029863425923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45980.029863425923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45980.029863425923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45980.029863425923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45980.029863425923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45980.029863425923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45980.029863425923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45980.029863425923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45980.029863425923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45980.029863425923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45980.029863425923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45980.029863425923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45980.029863425923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45980.029863425923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45980.029863425923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45980.029863425923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45980.029863425923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45980.029863425923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45980.029863425923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45980.029863425923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45980.029863425923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45980.029863425923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45980.029863425923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45980.029863425923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45980.029863425923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45980.029863425923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45980.029863425923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45980.029863425923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45980.029863425923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45980.029863425923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45980.029863425923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45980.029863425923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45980.029863425923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45980.029863425923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45980.029863425923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45980.029863425923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45980.029863425923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45980.029863425923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45980.029863425923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45980.029863425923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45980.029863425923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45980.029863425923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45980.029863425923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45980.029863425923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45980.029863425923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45980.029863425923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45980.029863425923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45980.029863425923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45980.029863425923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45980.029863425923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45980.029863425923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45980.029863425923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45980.029863425923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45980.029863425923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45980.029863425923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45980.029863425923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45980.029863425923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45980.029863425923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45980.029863425923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45980.029863425923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45980.029863425923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45980.029863425923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45980.029863425923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45980.029863425923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45980.029863425923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45980.029863425923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45980.029863425923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45980.029863425923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45980.029863425923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45980.029863425923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45980.029863425923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45980.029863425923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45980.029863425923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45980.029863425923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45980.029863425923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45980.029863425923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45980.029863425923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45980.029863425923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45980.029863425923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45980.029863425923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45980.029863425923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45980.029863425923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45980.029863425923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45980.029863425923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45980.029863425923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45980.029863425923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45980.029863425923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45980.029863425923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45980.029863425923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45980.029863425923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45980.029863425923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45980.029863425923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45980.029863425923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45980.029863425923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45980.029863425923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45980.029863425923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45980.029863425923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45980.029863425923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45980.029863425923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45980.029863425923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45980.029863425923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45980.029863425923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45980.029863425923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45980.029863425923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45980.029863425923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45980.029863425923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45980.029863425923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45980.029863425923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45980.029863425923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45980.029863425923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45980.029863425923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45980.029863425923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45980.029863425923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45980.029863425923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45980.029863425923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45980.029863425923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45980.029863425923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45980.029863425923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45980.029863425923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45980.029863425923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45980.029863425923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45980.029863425923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45980.029863425923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45980.029863425923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45980.029863425923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45980.029863425923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45980.029863425923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45980.029863425923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45980.029863425923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45980.029863425923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45980.029863425923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45980.029863425923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45980.029863425923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45980.029863425923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45980.029863425923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45980.029863425923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45980.029863425923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45980.029863425923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45980.029863425923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45980.029863425923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45980.029863425923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45980.029863425923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45980.029863425923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45980.029863425923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45980.029863425923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45980.029863425923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45980.029863425923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45980.029863425923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45980.029863425923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45980.029863425923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45980.029863425923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45980.029863425923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45980.029863425923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45980.029863425923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45980.029863425923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45980.029863425923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45980.029863425923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45980.029863425923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45980.029863425923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45980.029863425923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45980.029863425923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45980.029863425923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45980.029863425923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45980.029863425923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45980.029863425923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45980.029863425923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45980.029863425923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45980.029863425923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45980.029863425923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45980.029863425923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45980.029863425923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45980.029863425923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45980.029863425923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45980.029863425923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45980.029863425923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45980.029863425923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45980.029863425923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45980.029863425923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45980.029863425923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45980.029863425923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45980.029863425923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45980.029863425923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45980.029863425923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45980.029863425923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45980.029863425923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45980.029863425923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45980.029863425923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45980.029863425923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45980.029863425923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45980.029863425923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45980.029863425923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45980.029863425923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45980.029863425923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45980.029863425923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45980.029863425923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45980.029863425923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45980.029863425923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45980.029863425923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45980.029863425923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45980.029863425923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45980.029863425923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45980.029863425923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45980.029863425923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45980.029863425923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45980.029863425923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45980.029863425923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45980.029863425923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45980.029863425923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45980.029863425923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45980.029863425923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45980.029863425923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45980.029863425923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45980.029863425923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45980.029863425923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45980.029863425923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45980.029863425923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45980.029863425923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45980.029863425923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45980.029863425923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45980.029863425923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45980.029863425923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45980.029863425923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45980.029863425923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45980.029863425923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45980.029863425923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45980.029863425923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45980.029863425923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45980.029863425923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45980.029863425923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45980.029863425923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45980.029863425923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45980.029863425923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45980.029863425923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45980.029863425923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45980.029863425923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45980.029863425923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45980.029863425923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45980.029863425923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45980.029863425923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45980.029863425923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45980.029863425923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45980.029863425923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45980.029863425923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45980.029863425923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45980.029863425923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45980.029863425923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45980.029863425923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45980.029863425923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45980.029863425923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45980.029863425923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45980.029863425923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45980.029863425923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45980.029863425923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45980.029863425923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45980.029863425923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45980.029863425923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45980.029863425923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45980.029863425923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45980.029863425923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45980.029863425923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45980.029863425923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45980.029863425923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45980.029863425923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45980.029863425923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45980.029863425923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45980.029863425923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45980.029863425923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45980.029863425923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45980.029863425923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45980.029863425923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45980.029863425923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45980.029863425923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45980.029863425923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45980.029863425923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45980.029863425923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45980.029863425923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45980.029863425923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45980.029863425923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45980.029863425923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45980.029863425923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45980.029863425923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45980.029863425923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45980.029863425923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45980.029863425923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45980.029863425923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45980.029863425923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45980.029863425923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45980.029863425923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45980.029863425923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45980.029863425923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45980.029863425923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45980.029863425923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45980.029863425923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45980.029863425923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45980.029863425923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45980.029863425923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45980.029863425923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45980.029863425923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45980.029863425923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45980.029863425923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45980.029863425923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45980.029863425923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45980.029863425923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45980.029863425923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45980.029863425923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45980.029863425923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45980.029863425923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45980.029863425923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45980.029863425923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45980.029863425923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45980.029863425923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45980.029863425923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45980.029863425923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45980.029863425923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45980.029863425923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45980.029863425923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45980.029863425923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45980.029863425923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45980.029863425923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45980.029863425923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45980.029863425923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45980.029863425923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45980.029863425923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45980.029863425923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45980.029863425923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45980.029863425923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45980.029863425923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45980.029863425923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45980.029863425923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45980.029863425923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45980.029863425923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45980.029863425923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45980.029863425923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45980.029863425923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45980.029863425923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45980.029863425923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45980.029863425923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45980.029863425923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45980.029863425923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45980.029863425923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45980.029863425923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45980.029863425923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45980.029863425923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45980.029863425923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45980.029863425923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45980.029863425923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45980.029863425923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45980.029863425923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45980.029863425923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45980.029863425923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45980.029863425923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45980.029863425923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45980.029863425923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45980.029863425923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45980.029863425923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45980.029863425923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45980.029863425923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45980.029863425923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45980.029863425923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45980.029863425923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45980.029863425923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45980.029863425923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45980.029863425923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45980.029863425923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45980.029863425923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45980.029863425923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45980.029863425923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45980.029863425923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45980.029863425923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45980.029863425923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45980.029863425923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45980.029863425923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45980.029863425923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45980.029863425923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45980.029863425923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45980.029863425923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45980.029863425923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45980.029863425923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45980.029863425923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45980.029863425923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45980.029863425923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45980.029863425923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45980.029863425923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45980.029863425923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45980.029863425923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45980.029863425923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45980.029863425923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45980.029863425923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45980.029863425923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45980.029863425923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45980.029863425923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45980.029863425923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45980.029863425923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45980.029863425923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45980.029863425923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45980.029863425923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45980.029863425923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45980.029863425923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45980.029863425923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45980.029863425923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45980.029863425923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45980.029863425923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45980.029863425923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45980.029863425923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45980.029863425923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45980.029863425923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45980.029863425923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45980.029863425923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45980.029863425923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45980.029863425923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45980.029863425923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45980.029863425923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45980.029863425923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45980.029863425923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45980.029863425923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45980.029863425923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45980.029863425923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45980.029863425923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45980.029863425923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45980.029863425923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45980.029863425923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45980.029863425923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45980.029863425923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45980.029863425923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45980.029863425923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45980.029863425923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45980.029863425923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45980.029863425923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45980.029863425923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45980.029863425923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45980.029863425923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45980.029863425923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45980.029863425923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45980.029863425923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45980.029863425923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45980.029863425923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45980.029863425923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45980.029863425923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45980.029863425923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45980.029863425923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45980.029863425923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45980.029863425923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45980.029863425923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45980.029863425923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45980.029863425923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45980.029863425923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45980.029863425923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45980.029863425923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45980.029863425923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45980.029863425923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45980.029863425923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45980.029863425923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45980.029863425923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45980.029863425923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45980.029863425923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45980.029863425923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45980.029863425923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45980.029863425923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45980.029863425923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45980.029863425923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45980.029863425923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45980.029863425923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45980.029863425923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45980.029863425923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45980.029863425923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45980.029863425923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45980.029863425923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45980.029863425923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45980.029863425923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45980.029863425923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45980.029863425923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45980.029863425923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45980.029863425923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276.5491458333272</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45980.029863425923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45980.029863425923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45980.029863425923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45980.029863425923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45980.029863425923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45980.029863425923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45980.029863425923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45980.029863425923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45980.029863425923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45980.029863425923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45980.029863425923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45980.029863425923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45980.029863425923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45980.029863425923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45980.029863425923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45980.029863425923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45980.029863425923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45980.029863425923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45980.029863425923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45980.029863425923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45980.029863425923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45980.029863425923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45980.029863425923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45980.029863425923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45980.029863425923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45980.029863425923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45980.029863425923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45980.029863425923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45980.029863425923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45980.029863425923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45980.029863425923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45980.029863425923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45980.029863425923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45980.029863425923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45980.029863425923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45980.029863425923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45980.029863425923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45980.029863425923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45980.029863425923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45980.029863425923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45980.029863425923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45980.029863425923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45980.029863425923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45980.029863425923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45980.029863425923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45980.029863425923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45980.029863425923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45980.029863425923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45980.029863425923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45980.029863425923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45980.029863425923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45980.029863425923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45980.029863425923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45980.029863425923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45980.029863425923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45980.029863425923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45980.029863425923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45980.029863425923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45980.029863425923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45980.029863425923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45980.029863425923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45980.029863425923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45980.029863425923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45980.029863425923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45980.029863425923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45980.029863425923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45980.029863425923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45980.029863425923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45980.029863425923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45980.029863425923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45980.029863425923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45980.029863425923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45980.029863425923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45980.029863425923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45980.029863425923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45980.029863425923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45980.029863425923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45980.029863425923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45980.029863425923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45980.029863425923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45980.029863425923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45980.029863425923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45980.029863425923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45980.029863425923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45980.029863425923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45980.029863425923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45980.029863425923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45980.029863425923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45980.029863425923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45980.029863425923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45980.029863425923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45980.029863425923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45980.029863425923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45980.029863425923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45980.029863425923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45980.029863425923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45980.029863425923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45980.029863425923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45980.029863425923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45980.029863425923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45980.029863425923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45980.029863425923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45980.029863425923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45980.029863425923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45980.029863425923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45980.029863425923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45980.029863425923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45980.029863425923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45980.029863425923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45980.029863425923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45980.029863425923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45980.029863425923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45980.029863425923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45980.029863425923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45980.029863425923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45980.029863425923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45980.029863425923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45980.029863425923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45980.029863425923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45980.029863425923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45980.029863425923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45980.029863425923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45980.029863425923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45980.029863425923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45980.029863425923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45980.029863425923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45980.029863425923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45980.029863425923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45980.029863425923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45980.029863425923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45980.029863425923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45980.029863425923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45980.029863425923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45980.029863425923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45980.029863425923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45980.029863425923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45980.029863425923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45980.029863425923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45980.029863425923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45980.029863425923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45980.029863425923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45980.029863425923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45980.029863425923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45980.029863425923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45980.029863425923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45980.029863425923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45980.029863425923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45980.029863425923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45980.029863425923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45980.029863425923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45980.029863425923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45980.029863425923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45980.029863425923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45980.029863425923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45980.029863425923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45980.029863425923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45980.029863425923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45980.029863425923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45980.029863425923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45980.029863425923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45980.029863425923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45980.029863425923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45980.029863425923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45980.029863425923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45980.029863425923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45980.029863425923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45980.029863425923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45980.029863425923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45980.029863425923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45980.029863425923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45980.029863425923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45980.029863425923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45980.029863425923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45980.029863425923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45980.029863425923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45980.029863425923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45980.029863425923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45980.029863425923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45980.029863425923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45980.029863425923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45980.029863425923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45980.029863425923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45980.029863425923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45980.029863425923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45980.029863425923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45980.029863425923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45980.029863425923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45980.029863425923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45980.029863425923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45980.029863425923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45980.029863425923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45980.029863425923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45980.029863425923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45980.029863425923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45980.029863425923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45980.029863425923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45980.029863425923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45980.029863425923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45980.029863425923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45980.029863425923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45980.029863425923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45980.029863425923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45980.029863425923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45980.029863425923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45980.029863425923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45980.029863425923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45980.029863425923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45980.029863425923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45980.029863425923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45980.029863425923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45980.029863425923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45980.029863425923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45980.029863425923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45980.029863425923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45980.029863425923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45980.029863425923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45980.029863425923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45980.029863425923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45980.029863425923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45980.029863425923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45980.029863425923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45980.029863425923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45980.029863425923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45980.029863425923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45980.029863425923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45980.029863425923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45980.029863425923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45980.029863425923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45980.029863425923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45980.029863425923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45980.029863425923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45980.029863425923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45980.029863425923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45980.029863425923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45980.029863425923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45980.029863425923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45980.029863425923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45980.029863425923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45980.029863425923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45980.029863425923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45980.029863425923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45980.029863425923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45980.029863425923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45980.029863425923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45980.029863425923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45980.029863425923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45980.029863425923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45980.029863425923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45980.029863425923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45980.029863425923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45980.029863425923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45980.029863425923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45980.029863425923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45980.029863425923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45980.029863425923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45980.029863425923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45980.029863425923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45980.029863425923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45980.029863425923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45980.029863425923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45980.029863425923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45980.029863425923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45980.029863425923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45980.029863425923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45980.029863425923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45980.029863425923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45980.029863425923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45980.029863425923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45980.029863425923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45980.029863425923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45980.029863425923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45980.029863425923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45980.029863425923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45980.029863425923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45980.029863425923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45980.029863425923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45980.029863425923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45980.029863425923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45980.029863425923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45980.029863425923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45980.029863425923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45980.029863425923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45980.029863425923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45980.029863425923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45980.029863425923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45980.029863425923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45980.029863425923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45980.029863425923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45980.029863425923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45980.029863425923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45980.029863425923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45980.029863425923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45980.029863425923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45980.029863425923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45980.029863425923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45980.029863425923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45980.029863425923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45980.029863425923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45980.029863425923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45980.029863425923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45980.029863425923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45980.029863425923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45980.029863425923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45980.029863425923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45980.029863425923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45980.029863425923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45980.029863425923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45980.029863425923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45980.029863425923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45980.029863425923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45980.029863425923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45980.029863425923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45980.029863425923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45980.029863425923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45980.029863425923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45980.029863425923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45980.029863425923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45980.029863425923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45980.029863425923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45980.029863425923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45980.029863425923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45980.029863425923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45980.029863425923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45980.029863425923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45980.029863425923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45980.029863425923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45980.029863425923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45980.029863425923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45980.029863425923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45980.029863425923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45980.029863425923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45980.029863425923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45980.029863425923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45980.029863425923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45980.029863425923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45980.029863425923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45980.029863425923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45980.029863425923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45980.029863425923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45980.029863425923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45980.029863425923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45980.029863425923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45980.029863425923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45980.029863425923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45980.029863425923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45980.029863425923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45980.029863425923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45980.029863425923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45980.029863425923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45980.029863425923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45980.029863425923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45980.029863425923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45980.029863425923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45980.029863425923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45980.029863425923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45980.029863425923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45980.029863425923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45980.029863425923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45980.029863425923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45980.029863425923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45980.029863425923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45980.029863425923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45980.029863425923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45980.029863425923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45980.029863425923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45980.029863425923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45980.029863425923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45980.029863425923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45980.029863425923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45980.029863425923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45980.029863425923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45980.029863425923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45980.029863425923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45980.029863425923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45980.029863425923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45980.029863425923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45980.029863425923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45980.029863425923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45980.029863425923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45980.029863425923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45980.029863425923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45980.029863425923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45980.029863425923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45980.029863425923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45980.029863425923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45980.029863425923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45980.029863425923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45980.029863425923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45980.029863425923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45980.029863425923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45980.029863425923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45980.029863425923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45980.029863425923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45980.029863425923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45980.029863425923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45980.029863425923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45980.029863425923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45980.029863425923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45980.029863425923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45980.029863425923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45980.029863425923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45980.029863425923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45980.029863425923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45980.029863425923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45980.029863425923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45980.029863425923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45980.029863425923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45980.029863425923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45980.029863425923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45980.029863425923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45980.029863425923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45980.029863425923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45980.029863425923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45980.029863425923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45980.029863425923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45980.029863425923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45980.029863425923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45980.029863425923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45980.029863425923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45980.029863425923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45980.029863425923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45980.029863425923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45980.029863425923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45980.029863425923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45980.029863425923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45980.029863425923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45980.029863425923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45980.029863425923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45980.029863425923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45980.029863425923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45980.029863425923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45980.029863425923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45980.029863425923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45980.029863425923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45980.029863425923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45980.029863425923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45980.029863425923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45980.029863425923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45980.029863425923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45980.029863425923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45980.029863425923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45980.029863425923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45980.029863425923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45980.029863425923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45980.029863425923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45980.029863425923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45980.029863425923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45980.029863425923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45980.029863425923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45980.029863425923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45980.029863425923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45980.029863425923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45980.029863425923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45980.029863425923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45980.029863425923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45980.029863425923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45980.029863425923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45980.029863425923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45980.029863425923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45980.029863425923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45980.029863425923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45980.029863425923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45980.029863425923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45980.029863425923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45980.029863425923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45980.029863425923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45980.029863425923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45980.029863425923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45980.029863425923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45980.029863425923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45980.029863425923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45980.029863425923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45980.029863425923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45980.029863425923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45980.029863425923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45980.029863425923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45980.029863425923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45980.029863425923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45980.029863425923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45980.029863425923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45980.029863425923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45980.029863425923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45980.029863425923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45980.029863425923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45980.029863425923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45980.029863425923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45980.029863425923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45980.029863425923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45980.029863425923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45980.029863425923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45980.029863425923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45980.029863425923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45980.029863425923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45980.029863425923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45980.029863425923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45980.029863425923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45980.029863425923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45980.029863425923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45980.029863425923</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0"/>
  <sheetViews>
    <sheetView tabSelected="1" workbookViewId="0">
      <selection activeCell="K14" sqref="K14"/>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88.197803240735084</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53.840986111106758</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31.36875231481099</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2.5150601851855754</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14669</v>
      </c>
      <c r="E6" s="109" t="s">
        <v>39102</v>
      </c>
      <c r="F6" s="135">
        <v>45979.995995370373</v>
      </c>
      <c r="G6" s="111">
        <f ca="1">IFERROR(NOW()-F6,"")</f>
        <v>3.3868055550556164E-2</v>
      </c>
      <c r="H6" s="135">
        <v>45979.982870370368</v>
      </c>
      <c r="I6" s="109" t="str">
        <f>IFERROR(VLOOKUP(D6,DB!A:F,6,0),"")</f>
        <v>SCECO</v>
      </c>
      <c r="J6" s="109" t="str">
        <f>IFERROR(VLOOKUP(D6,DB!A:G,7,0),"")</f>
        <v>No BB Design</v>
      </c>
      <c r="K6" s="109" t="s">
        <v>39118</v>
      </c>
      <c r="L6" s="109" t="str">
        <f>IFERROR(VLOOKUP(D6,DB!A:I,9,0),"")</f>
        <v>Latis</v>
      </c>
    </row>
    <row r="7" spans="1:13">
      <c r="A7" s="109"/>
      <c r="B7" s="109" t="str">
        <f>IFERROR(VLOOKUP(D7,DB!A:K,11,0),"")</f>
        <v/>
      </c>
      <c r="C7" s="109"/>
      <c r="D7" s="109"/>
      <c r="E7" s="109"/>
      <c r="F7" s="109"/>
      <c r="G7" s="111">
        <f ca="1">IFERROR(NOW()-F7,"")</f>
        <v>45980.029863425923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45980.029863425923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45980.029863425923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45980.029863425923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45980.029863425923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45980.029863425923</v>
      </c>
      <c r="H12" s="109"/>
      <c r="I12" s="109"/>
      <c r="J12" s="109" t="str">
        <f>IFERROR(VLOOKUP(D12,DB!A:G,7,0),"")</f>
        <v/>
      </c>
      <c r="K12" s="109"/>
      <c r="L12" s="109" t="str">
        <f>IFERROR(VLOOKUP(D12,DB!A:I,9,0),"")</f>
        <v/>
      </c>
    </row>
    <row r="13" spans="1:13">
      <c r="A13" s="109"/>
      <c r="B13" s="109" t="str">
        <f>IFERROR(VLOOKUP(D13,DB!A:K,11,0),"")</f>
        <v/>
      </c>
      <c r="C13" s="109"/>
      <c r="D13" s="109"/>
      <c r="E13" s="109"/>
      <c r="F13" s="109"/>
      <c r="G13" s="111">
        <f ca="1">IFERROR(NOW()-F13,"")</f>
        <v>45980.029863425923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45980.029863425923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45980.029863425923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45980.029863425923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45980.029863425923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45980.029863425923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45980.029863425923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45980.029863425923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45980.029863425923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45980.029863425923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45980.029863425923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45980.029863425923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45980.029863425923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45980.029863425923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45980.029863425923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45980.029863425923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45980.029863425923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45980.029863425923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45980.029863425923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45980.029863425923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45980.029863425923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45980.029863425923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45980.029863425923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45980.029863425923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45980.029863425923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45980.029863425923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45980.029863425923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45980.029863425923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45980.029863425923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45980.029863425923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45980.029863425923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45980.029863425923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45980.029863425923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45980.029863425923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45980.029863425923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45980.029863425923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45980.029863425923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45980.029863425923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45980.029863425923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45980.029863425923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45980.029863425923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45980.029863425923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45980.029863425923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45980.029863425923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45980.029863425923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45980.029863425923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45980.029863425923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45980.029863425923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45980.029863425923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45980.029863425923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45980.029863425923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45980.029863425923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45980.029863425923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45980.029863425923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45980.029863425923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45980.029863425923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45980.029863425923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45980.029863425923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45980.029863425923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45980.029863425923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45980.029863425923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45980.029863425923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45980.029863425923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45980.029863425923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45980.029863425923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45980.029863425923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45980.029863425923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45980.029863425923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45980.029863425923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45980.029863425923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45980.029863425923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45980.029863425923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45980.029863425923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45980.029863425923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45980.029863425923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45980.029863425923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45980.029863425923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45980.029863425923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45980.029863425923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45980.029863425923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45980.029863425923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45980.029863425923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45980.029863425923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45980.029863425923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45980.029863425923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45980.029863425923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45980.029863425923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45980.029863425923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45980.029863425923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45980.029863425923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45980.029863425923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45980.029863425923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45980.029863425923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45980.029863425923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45980.029863425923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45980.029863425923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45980.029863425923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45980.029863425923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45980.029863425923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45980.029863425923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45980.029863425923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45980.029863425923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45980.029863425923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45980.029863425923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45980.029863425923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45980.029863425923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45980.029863425923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45980.029863425923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45980.029863425923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45980.029863425923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45980.029863425923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45980.029863425923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45980.029863425923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45980.029863425923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45980.029863425923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45980.029863425923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45980.029863425923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45980.029863425923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45980.029863425923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45980.029863425923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45980.029863425923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45980.029863425923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45980.029863425923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45980.029863425923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45980.029863425923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45980.029863425923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45980.029863425923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45980.029863425923</v>
      </c>
      <c r="H140" s="109"/>
      <c r="I140" s="109" t="str">
        <f>IFERROR(VLOOKUP(D140,DB!A:F,6,0),"")</f>
        <v/>
      </c>
      <c r="J140" s="109" t="str">
        <f>IFERROR(VLOOKUP(D140,DB!A:G,7,0),"")</f>
        <v/>
      </c>
      <c r="K140" s="109"/>
      <c r="L140" s="109" t="str">
        <f>IFERROR(VLOOKUP(D140,DB!A:I,9,0),"")</f>
        <v/>
      </c>
    </row>
    <row r="141" spans="1:12">
      <c r="A141" s="138"/>
      <c r="B141" s="138" t="str">
        <f>IFERROR(VLOOKUP(D141,DB!A:K,11,0),"")</f>
        <v/>
      </c>
      <c r="C141" s="138"/>
      <c r="D141" s="138"/>
      <c r="E141" s="138"/>
      <c r="F141" s="139"/>
      <c r="G141" s="111">
        <f ca="1">IFERROR(NOW()-F141,"")</f>
        <v>45980.029863425923</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45980.029863425923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45980.029863425923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45980.029863425923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45980.029863425923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45980.029863425923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45980.029863425923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45980.029863425923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45980.029863425923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45980.029863425923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45980.029863425923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45980.029863425923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45980.029863425923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45980.029863425923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45980.029863425923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45980.029863425923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45980.029863425923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45980.029863425923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45980.029863425923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45980.029863425923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45980.029863425923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45980.029863425923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45980.029863425923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45980.029863425923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45980.029863425923</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45980.029863425923</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45980.029863425923</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45980.029863425923</v>
      </c>
      <c r="H168" s="139"/>
      <c r="I168" s="138" t="str">
        <f>IFERROR(VLOOKUP(D168,DB!A:F,6,0),"")</f>
        <v/>
      </c>
      <c r="J168" s="138" t="str">
        <f>IFERROR(VLOOKUP(D168,DB!A:G,7,0),"")</f>
        <v/>
      </c>
      <c r="K168" s="138"/>
      <c r="L168" s="138" t="str">
        <f>IFERROR(VLOOKUP(D168,DB!A:I,9,0),"")</f>
        <v/>
      </c>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workbookViewId="0">
      <selection activeCell="L8" sqref="L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2</v>
      </c>
      <c r="D2" s="141" t="s">
        <v>33944</v>
      </c>
      <c r="E2" s="109" t="s">
        <v>39021</v>
      </c>
      <c r="F2" s="121">
        <v>45979.972951388889</v>
      </c>
      <c r="G2" s="104">
        <f t="shared" ref="G2:G35" ca="1" si="0">IFERROR(NOW()-F2,"-")</f>
        <v>5.6912037034635432E-2</v>
      </c>
      <c r="H2" s="121">
        <v>45979.972928240742</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35644</v>
      </c>
      <c r="E3" s="109" t="s">
        <v>39021</v>
      </c>
      <c r="F3" s="121">
        <v>45979.989155092589</v>
      </c>
      <c r="G3" s="104">
        <f t="shared" ca="1" si="0"/>
        <v>4.0708333333896007E-2</v>
      </c>
      <c r="H3" s="121">
        <v>45979.989120370374</v>
      </c>
      <c r="I3" s="119" t="str">
        <f>IFERROR(VLOOKUP(D3,DB!A:F,6,0),"")</f>
        <v>SCECO</v>
      </c>
      <c r="J3" s="119" t="str">
        <f>IFERROR(VLOOKUP(D3,DB!A:G,7,0),"")</f>
        <v>Good</v>
      </c>
      <c r="K3" s="122" t="s">
        <v>39122</v>
      </c>
      <c r="L3" s="123" t="str">
        <f>IFERROR(VLOOKUP(D3,DB!A:I,9,0),"")</f>
        <v>Latis</v>
      </c>
    </row>
    <row r="4" spans="1:16382" ht="31.5" customHeight="1">
      <c r="A4" s="118"/>
      <c r="B4" s="119" t="str">
        <f>IFERROR(VLOOKUP(D4,DB!A:K,11,0),"")</f>
        <v/>
      </c>
      <c r="C4" s="120"/>
      <c r="D4" s="119"/>
      <c r="E4" s="109"/>
      <c r="F4" s="121"/>
      <c r="G4" s="104">
        <f t="shared" ca="1" si="0"/>
        <v>45980.029863425923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45980.029863425923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45980.029863425923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45980.029863425923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45980.029863425923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45980.029863425923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45980.029863425923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45980.029863425923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45980.029863425923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45980.029863425923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45980.029863425923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45980.029863425923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45980.029863425923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45980.029863425923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45980.029863425923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45980.029863425923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45980.029863425923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45980.029863425923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45980.029863425923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45980.029863425923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45980.029863425923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45980.029863425923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45980.029863425923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45980.029863425923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45980.029863425923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45980.029863425923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45980.029863425923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45980.029863425923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45980.029863425923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45980.029863425923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45980.029863425923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45980.029863425923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45980.029863425923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45980.029863425923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45980.029863425923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45980.029863425923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45980.029863425923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45980.029863425923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45980.029863425923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45980.029863425923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45980.029863425923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45980.029863425923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45980.029863425923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45980.029863425923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45980.029863425923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45980.029863425923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45980.029863425923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45980.029863425923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45980.029863425923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45980.029863425923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45980.029863425923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45980.029863425923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45980.029863425923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45980.029863425923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45980.029863425923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45980.029863425923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45980.029863425923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45980.029863425923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45980.029863425923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45980.029863425923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45980.029863425923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45980.029863425923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45980.029863425923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45980.029863425923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45980.029863425923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45980.029863425923</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2025-11-18T21:45:04Z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