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18" documentId="13_ncr:1_{F6CB121F-512D-4AA6-A0C1-0FB36C537598}" xr6:coauthVersionLast="47" xr6:coauthVersionMax="47" xr10:uidLastSave="{6EA15288-2194-4341-88DA-7BBF178C2A7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<sst xmlns="http://schemas.openxmlformats.org/spreadsheetml/2006/main" count="180294" uniqueCount="39129">
  <si>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</si>
  <si>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</si>
  <si>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</si>
  <si>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</si>
  <si>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</si>
  <si>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</si>
  <si>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</si>
  <si>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</si>
  <si>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</si>
  <si>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</si>
  <si>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</si>
  <si>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</si>
  <si>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</si>
  <si>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</si>
  <si>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</si>
  <si>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</si>
  <si>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</si>
  <si>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</si>
  <si>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</si>
  <si>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</si>
  <si>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</si>
  <si>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</si>
  <si>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</si>
  <si>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</si>
  <si>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</si>
  <si>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</si>
  <si>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</si>
  <si>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</si>
  <si>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</si>
  <si>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</si>
  <si>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</si>
  <si>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</si>
  <si>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</si>
  <si>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</si>
  <si>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</si>
  <si>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</si>
  <si>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</si>
  <si>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</si>
  <si>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</si>
  <si>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</si>
  <si>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</si>
  <si>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</si>
  <si>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</si>
  <si>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</si>
  <si>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</si>
  <si>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</si>
  <si>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</si>
  <si>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</si>
  <si>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</si>
  <si>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</si>
  <si>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</si>
  <si>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</si>
  <si>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</si>
  <si>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</si>
  <si>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</si>
  <si>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</si>
  <si>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</si>
  <si>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</si>
  <si>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</si>
  <si>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</si>
  <si>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</si>
  <si>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</si>
  <si>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</si>
  <si>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</si>
  <si>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</si>
  <si>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</si>
  <si>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</si>
  <si>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</si>
  <si>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</si>
  <si>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</si>
  <si>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</si>
  <si>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</si>
  <si>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</si>
  <si>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</si>
  <si>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</si>
  <si>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</si>
  <si>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</si>
  <si>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</si>
  <si>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</si>
  <si>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</si>
  <si>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</si>
  <si>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</si>
  <si>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</si>
  <si>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</si>
  <si>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</si>
  <si>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</si>
  <si>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</si>
  <si>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</si>
  <si>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</si>
  <si>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</si>
  <si>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</si>
  <si>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</si>
  <si>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</si>
  <si>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</si>
  <si>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</si>
  <si>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</si>
  <si>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</si>
  <si>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</si>
  <si>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</si>
  <si>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</si>
  <si>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</si>
  <si>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</si>
  <si>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</si>
  <si>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</si>
  <si>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</si>
  <si>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</si>
  <si>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</si>
  <si>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</si>
  <si>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</si>
  <si>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</si>
  <si>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</si>
  <si>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</si>
  <si>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</si>
  <si>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</si>
  <si>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</si>
  <si>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</si>
  <si>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</si>
  <si>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</si>
  <si>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</si>
  <si>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</si>
  <si>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</si>
  <si>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</si>
  <si>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</si>
  <si>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</si>
  <si>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</si>
  <si>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</si>
  <si>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</si>
  <si>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</si>
  <si>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</si>
  <si>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</si>
  <si>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</si>
  <si>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</si>
  <si>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</si>
  <si>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</si>
  <si>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</si>
  <si>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</si>
  <si>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</si>
  <si>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</si>
  <si>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</si>
  <si>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</si>
  <si>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</si>
  <si>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</si>
  <si>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</si>
  <si>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</si>
  <si>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</si>
  <si>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</si>
  <si>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</si>
  <si>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</si>
  <si>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</si>
  <si>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</si>
  <si>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</si>
  <si>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</si>
  <si>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</si>
  <si>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</si>
  <si>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</si>
  <si>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</si>
  <si>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</si>
  <si>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</si>
  <si>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</si>
  <si>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</si>
  <si>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</si>
  <si>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</si>
  <si>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</si>
  <si>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</si>
  <si>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</si>
  <si>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</si>
  <si>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</si>
  <si>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</si>
  <si>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</si>
  <si>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</si>
  <si>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</si>
  <si>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</si>
  <si>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</si>
  <si>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</si>
  <si>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</si>
  <si>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</si>
  <si>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</si>
  <si>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</si>
  <si>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</si>
  <si>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</si>
  <si>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</si>
  <si>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</si>
  <si>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</si>
  <si>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</si>
  <si>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</si>
  <si>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</si>
  <si>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</si>
  <si>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</si>
  <si>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</si>
  <si>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</si>
  <si>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</si>
  <si>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</si>
  <si>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</si>
  <si>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</si>
  <si>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</si>
  <si>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</si>
  <si>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</si>
  <si>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</si>
  <si>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</si>
  <si>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</si>
  <si>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</si>
  <si>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</si>
  <si>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</si>
  <si>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</si>
  <si>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</si>
  <si>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</si>
  <si>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</si>
  <si>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</si>
  <si>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</si>
  <si>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</si>
  <si>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</si>
  <si>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</si>
  <si>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</si>
  <si>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</si>
  <si>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</si>
  <si>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</si>
  <si>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</si>
  <si>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</si>
  <si>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</si>
  <si>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</si>
  <si>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</si>
  <si>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</si>
  <si>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</si>
  <si>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</si>
  <si>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</si>
  <si>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</si>
  <si>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</si>
  <si>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</si>
  <si>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</si>
  <si>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</si>
  <si>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</si>
  <si>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</si>
  <si>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</si>
  <si>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</si>
  <si>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</si>
  <si>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</si>
  <si>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</si>
  <si>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</si>
  <si>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</si>
  <si>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</si>
  <si>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</si>
  <si>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</si>
  <si>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</si>
  <si>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</si>
  <si>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</si>
  <si>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</si>
  <si>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</si>
  <si>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</si>
  <si>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</si>
  <si>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</si>
  <si>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</si>
  <si>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</si>
  <si>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</si>
  <si>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</si>
  <si>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</si>
  <si>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</si>
  <si>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</si>
  <si>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</si>
  <si>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</si>
  <si>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</si>
  <si>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</si>
  <si>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</si>
  <si>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</si>
  <si>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</si>
  <si>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</si>
  <si>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</si>
  <si>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</si>
  <si>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</si>
  <si>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</si>
  <si>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</si>
  <si>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</si>
  <si>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</si>
  <si>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</si>
  <si>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</si>
  <si>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</si>
  <si>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</si>
  <si>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</si>
  <si>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</si>
  <si>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</si>
  <si>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</si>
  <si>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</si>
  <si>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</si>
  <si>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</si>
  <si>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</si>
  <si>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</si>
  <si>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</si>
  <si>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</si>
  <si>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</si>
  <si>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</si>
  <si>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</si>
  <si>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</si>
  <si>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</si>
  <si>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</si>
  <si>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</si>
  <si>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</si>
  <si>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</si>
  <si>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</si>
  <si>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</si>
  <si>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</si>
  <si>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</si>
  <si>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</si>
  <si>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</si>
  <si>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</si>
  <si>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</si>
  <si>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</si>
  <si>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</si>
  <si>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</si>
  <si>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</si>
  <si>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</si>
  <si>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</si>
  <si>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</si>
  <si>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</si>
  <si>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</si>
  <si>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</si>
  <si>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</si>
  <si>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</si>
  <si>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</si>
  <si>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</si>
  <si>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</si>
  <si>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</si>
  <si>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</si>
  <si>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</si>
  <si>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</si>
  <si>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</si>
  <si>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</si>
  <si>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</si>
  <si>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</si>
  <si>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</si>
  <si>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</si>
  <si>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</si>
  <si>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</si>
  <si>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</si>
  <si>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</si>
  <si>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</si>
  <si>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</si>
  <si>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</si>
  <si>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</si>
  <si>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</si>
  <si>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</si>
  <si>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</si>
  <si>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</si>
  <si>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</si>
  <si>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</si>
  <si>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</si>
  <si>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</si>
  <si>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</si>
  <si>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</si>
  <si>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</si>
  <si>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</si>
  <si>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</si>
  <si>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</si>
  <si>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</si>
  <si>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</si>
  <si>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</si>
  <si>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</si>
  <si>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</si>
  <si>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</si>
  <si>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</si>
  <si>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</si>
  <si>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</si>
  <si>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</si>
  <si>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</si>
  <si>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</si>
  <si>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</si>
  <si>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</si>
  <si>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</si>
  <si>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</si>
  <si>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</si>
  <si>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</si>
  <si>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</si>
  <si>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</si>
  <si>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</si>
  <si>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</si>
  <si>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</si>
  <si>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</si>
  <si>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</si>
  <si>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</si>
  <si>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</si>
  <si>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</si>
  <si>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</si>
  <si>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</si>
  <si>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</si>
  <si>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</si>
  <si>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</si>
  <si>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</si>
  <si>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</si>
  <si>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</si>
  <si>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</si>
  <si>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</si>
  <si>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</si>
  <si>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</si>
  <si>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</si>
  <si>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</si>
  <si>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</si>
  <si>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</si>
  <si>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</si>
  <si>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</si>
  <si>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</si>
  <si>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</si>
  <si>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</si>
  <si>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</si>
  <si>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</si>
  <si>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</si>
  <si>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</si>
  <si>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</si>
  <si>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</si>
  <si>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</si>
  <si>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</si>
  <si>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</si>
  <si>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</si>
  <si>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</si>
  <si>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</si>
  <si>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</si>
  <si>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</si>
  <si>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</si>
  <si>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</si>
  <si>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</si>
  <si>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</si>
  <si>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</si>
  <si>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</si>
  <si>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</si>
  <si>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</si>
  <si>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</si>
  <si>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</si>
  <si>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</si>
  <si>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</si>
  <si>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</si>
  <si>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</si>
  <si>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</si>
  <si>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</si>
  <si>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</si>
  <si>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</si>
  <si>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</si>
  <si>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</si>
  <si>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</si>
  <si>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</si>
  <si>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</si>
  <si>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</si>
  <si>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</si>
  <si>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</si>
  <si>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</si>
  <si>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</si>
  <si>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</si>
  <si>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</si>
  <si>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</si>
  <si>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</si>
  <si>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</si>
  <si>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</si>
  <si>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</si>
  <si>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</si>
  <si>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</si>
  <si>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</si>
  <si>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</si>
  <si>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</si>
  <si>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</si>
  <si>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</si>
  <si>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</si>
  <si>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</si>
  <si>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</si>
  <si>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</si>
  <si>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</si>
  <si>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</si>
  <si>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</si>
  <si>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</si>
  <si>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</si>
  <si>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</si>
  <si>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</si>
  <si>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</si>
  <si>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</si>
  <si>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</si>
  <si>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</si>
  <si>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</si>
  <si>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</si>
  <si>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</si>
  <si>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</si>
  <si>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</si>
  <si>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</si>
  <si>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</si>
  <si>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</si>
  <si>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</si>
  <si>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</si>
  <si>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</si>
  <si>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</si>
  <si>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</si>
  <si>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</si>
  <si>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</si>
  <si>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</si>
  <si>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</si>
  <si>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</si>
  <si>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</si>
  <si>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</si>
  <si>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</si>
  <si>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</si>
  <si>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</si>
  <si>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</si>
  <si>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</si>
  <si>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</si>
  <si>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</si>
  <si>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</si>
  <si>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</si>
  <si>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</si>
  <si>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</si>
  <si>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</si>
  <si>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</si>
  <si>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</si>
  <si>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</si>
  <si>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</si>
  <si>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</si>
  <si>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</si>
  <si>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</si>
  <si>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</si>
  <si>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</si>
  <si>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</si>
  <si>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</si>
  <si>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</si>
  <si>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</si>
  <si>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</si>
  <si>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</si>
  <si>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</si>
  <si>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</si>
  <si>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</si>
  <si>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</si>
  <si>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</si>
  <si>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</si>
  <si>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</si>
  <si>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</si>
  <si>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</si>
  <si>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</si>
  <si>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</si>
  <si>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</si>
  <si>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</si>
  <si>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</si>
  <si>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</si>
  <si>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</si>
  <si>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</si>
  <si>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</si>
  <si>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</si>
  <si>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</si>
  <si>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</si>
  <si>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</si>
  <si>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</si>
  <si>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</si>
  <si>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</si>
  <si>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</si>
  <si>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</si>
  <si>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</si>
  <si>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</si>
  <si>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</si>
  <si>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</si>
  <si>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</si>
  <si>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</si>
  <si>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</si>
  <si>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</si>
  <si>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</si>
  <si>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</si>
  <si>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</si>
  <si>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</si>
  <si>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</si>
  <si>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</si>
  <si>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</si>
  <si>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</si>
  <si>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</si>
  <si>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</si>
  <si>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</si>
  <si>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</si>
  <si>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</si>
  <si>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</si>
  <si>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</si>
  <si>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</si>
  <si>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</si>
  <si>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</si>
  <si>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</si>
  <si>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</si>
  <si>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</si>
  <si>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</si>
  <si>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</si>
  <si>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</si>
  <si>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</si>
  <si>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</si>
  <si>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</si>
  <si>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</si>
  <si>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</si>
  <si>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</si>
  <si>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</si>
  <si>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</si>
  <si>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</si>
  <si>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</si>
  <si>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</si>
  <si>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</si>
  <si>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</si>
  <si>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</si>
  <si>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</si>
  <si>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</si>
  <si>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</si>
  <si>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</si>
  <si>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</si>
  <si>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</si>
  <si>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</si>
  <si>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</si>
  <si>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</si>
  <si>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</si>
  <si>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</si>
  <si>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</si>
  <si>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</si>
  <si>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</si>
  <si>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</si>
  <si>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</si>
  <si>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</si>
  <si>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</si>
  <si>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</si>
  <si>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</si>
  <si>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</si>
  <si>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</si>
  <si>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</si>
  <si>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</si>
  <si>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</si>
  <si>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</si>
  <si>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</si>
  <si>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</si>
  <si>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</si>
  <si>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</si>
  <si>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</si>
  <si>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</si>
  <si>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</si>
  <si>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</si>
  <si>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</si>
  <si>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</si>
  <si>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</si>
  <si>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</si>
  <si>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</si>
  <si>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</si>
  <si>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</si>
  <si>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</si>
  <si>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</si>
  <si>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</si>
  <si>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</si>
  <si>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</si>
  <si>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</si>
  <si>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</si>
  <si>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</si>
  <si>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</si>
  <si>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</si>
  <si>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</si>
  <si>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</si>
  <si>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</si>
  <si>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</si>
  <si>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</si>
  <si>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</si>
  <si>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</si>
  <si>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</si>
  <si>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</si>
  <si>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</si>
  <si>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</si>
  <si>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</si>
  <si>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</si>
  <si>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</si>
  <si>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</si>
  <si>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</si>
  <si>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</si>
  <si>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</si>
  <si>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</si>
  <si>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</si>
  <si>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</si>
  <si>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</si>
  <si>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</si>
  <si>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</si>
  <si>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</si>
  <si>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</si>
  <si>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</si>
  <si>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</si>
  <si>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</si>
  <si>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</si>
  <si>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</si>
  <si>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</si>
  <si>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</si>
  <si>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</si>
  <si>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</si>
  <si>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</si>
  <si>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</si>
  <si>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</si>
  <si>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</si>
  <si>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</si>
  <si>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</si>
  <si>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</si>
  <si>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</si>
  <si>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</si>
  <si>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</si>
  <si>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</si>
  <si>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</si>
  <si>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</si>
  <si>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</si>
  <si>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</si>
  <si>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</si>
  <si>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</si>
  <si>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</si>
  <si>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</si>
  <si>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</si>
  <si>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</si>
  <si>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</si>
  <si>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</si>
  <si>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</si>
  <si>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</si>
  <si>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</si>
  <si>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</si>
  <si>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</si>
  <si>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</si>
  <si>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</si>
  <si>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</si>
  <si>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</si>
  <si>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</si>
  <si>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</si>
  <si>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</si>
  <si>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</si>
  <si>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</si>
  <si>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</si>
  <si>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</si>
  <si>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</si>
  <si>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</si>
  <si>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</si>
  <si>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</si>
  <si>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</si>
  <si>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</si>
  <si>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</si>
  <si>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</si>
  <si>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</si>
  <si>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</si>
  <si>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</si>
  <si>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</si>
  <si>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</si>
  <si>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</si>
  <si>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</si>
  <si>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</si>
  <si>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</si>
  <si>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</si>
  <si>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</si>
  <si>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</si>
  <si>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</si>
  <si>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</si>
  <si>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</si>
  <si>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</si>
  <si>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</si>
  <si>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</si>
  <si>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</si>
  <si>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</si>
  <si>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</si>
  <si>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</si>
  <si>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</si>
  <si>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</si>
  <si>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</si>
  <si>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</si>
  <si>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</si>
  <si>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</si>
  <si>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</si>
  <si>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</si>
  <si>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</si>
  <si>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</si>
  <si>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</si>
  <si>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</si>
  <si>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</si>
  <si>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</si>
  <si>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</si>
  <si>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</si>
  <si>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</si>
  <si>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</si>
  <si>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</si>
  <si>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</si>
  <si>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</si>
  <si>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</si>
  <si>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</si>
  <si>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</si>
  <si>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</si>
  <si>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</si>
  <si>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</si>
  <si>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</si>
  <si>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</si>
  <si>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</si>
  <si>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</si>
  <si>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</si>
  <si>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</si>
  <si>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</si>
  <si>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</si>
  <si>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</si>
  <si>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</si>
  <si>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</si>
  <si>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</si>
  <si>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</si>
  <si>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</si>
  <si>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</si>
  <si>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</si>
  <si>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</si>
  <si>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</si>
  <si>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</si>
  <si>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</si>
  <si>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</si>
  <si>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</si>
  <si>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</si>
  <si>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</si>
  <si>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</si>
  <si>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</si>
  <si>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</si>
  <si>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</si>
  <si>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</si>
  <si>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</si>
  <si>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</si>
  <si>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</si>
  <si>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</si>
  <si>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</si>
  <si>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</si>
  <si>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</si>
  <si>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</si>
  <si>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</si>
  <si>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</si>
  <si>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</si>
  <si>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</si>
  <si>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</si>
  <si>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</si>
  <si>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</si>
  <si>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</si>
  <si>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</si>
  <si>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</si>
  <si>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</si>
  <si>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</si>
  <si>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</si>
  <si>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</si>
  <si>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</si>
  <si>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</si>
  <si>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</si>
  <si>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</si>
  <si>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</si>
  <si>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</si>
  <si>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</si>
  <si>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</si>
  <si>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</si>
  <si>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</si>
  <si>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</si>
  <si>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</si>
  <si>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</si>
  <si>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</si>
  <si>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</si>
  <si>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</si>
  <si>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</si>
  <si>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</si>
  <si>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</si>
  <si>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</si>
  <si>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</si>
  <si>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</si>
  <si>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</si>
  <si>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</si>
  <si>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</si>
  <si>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</si>
  <si>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</si>
  <si>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</si>
  <si>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</si>
  <si>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</si>
  <si>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</si>
  <si>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</si>
  <si>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</si>
  <si>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</si>
  <si>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</si>
  <si>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</si>
  <si>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</si>
  <si>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</si>
  <si>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</si>
  <si>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</si>
  <si>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</si>
  <si>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</si>
  <si>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</si>
  <si>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</si>
  <si>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</si>
  <si>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</si>
  <si>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</si>
  <si>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</si>
  <si>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</si>
  <si>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</si>
  <si>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</si>
  <si>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</si>
  <si>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</si>
  <si>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</si>
  <si>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</si>
  <si>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</si>
  <si>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</si>
  <si>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</si>
  <si>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</si>
  <si>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</si>
  <si>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</si>
  <si>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</si>
  <si>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</si>
  <si>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</si>
  <si>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</si>
  <si>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</si>
  <si>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</si>
  <si>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</si>
  <si>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</si>
  <si>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</si>
  <si>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</si>
  <si>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</si>
  <si>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</si>
  <si>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</si>
  <si>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</si>
  <si>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</si>
  <si>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</si>
  <si>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</si>
  <si>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</si>
  <si>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</si>
  <si>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</si>
  <si>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</si>
  <si>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</si>
  <si>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</si>
  <si>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</si>
  <si>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</si>
  <si>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</si>
  <si>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</si>
  <si>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</si>
  <si>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</si>
  <si>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</si>
  <si>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</si>
  <si>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</si>
  <si>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</si>
  <si>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</si>
  <si>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</si>
  <si>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</si>
  <si>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</si>
  <si>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</si>
  <si>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</si>
  <si>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</si>
  <si>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</si>
  <si>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</si>
  <si>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</si>
  <si>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</si>
  <si>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</si>
  <si>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</si>
  <si>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</si>
  <si>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</si>
  <si>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</si>
  <si>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</si>
  <si>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</si>
  <si>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</si>
  <si>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</si>
  <si>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</si>
  <si>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</si>
  <si>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</si>
  <si>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</si>
  <si>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</si>
  <si>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</si>
  <si>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</si>
  <si>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</si>
  <si>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</si>
  <si>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</si>
  <si>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</si>
  <si>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</si>
  <si>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</si>
  <si>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</si>
  <si>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</si>
  <si>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</si>
  <si>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</si>
  <si>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</si>
  <si>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</si>
  <si>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</si>
  <si>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</si>
  <si>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</si>
  <si>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</si>
  <si>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</si>
  <si>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</si>
  <si>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</si>
  <si>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</si>
  <si>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</si>
  <si>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</si>
  <si>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</si>
  <si>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</si>
  <si>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</si>
  <si>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</si>
  <si>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</si>
  <si>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</si>
  <si>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</si>
  <si>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</si>
  <si>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</si>
  <si>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</si>
  <si>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</si>
  <si>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</si>
  <si>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</si>
  <si>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</si>
  <si>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</si>
  <si>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</si>
  <si>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</si>
  <si>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</si>
  <si>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</si>
  <si>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</si>
  <si>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</si>
  <si>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</si>
  <si>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</si>
  <si>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</si>
  <si>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</si>
  <si>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</si>
  <si>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</si>
  <si>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</si>
  <si>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</si>
  <si>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</si>
  <si>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</si>
  <si>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</si>
  <si>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</si>
  <si>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</si>
  <si>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</si>
  <si>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</si>
  <si>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</si>
  <si>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</si>
  <si>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</si>
  <si>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</si>
  <si>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</si>
  <si>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</si>
  <si>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</si>
  <si>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</si>
  <si>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</si>
  <si>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</si>
  <si>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</si>
  <si>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</si>
  <si>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</si>
  <si>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</si>
  <si>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</si>
  <si>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</si>
  <si>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</si>
  <si>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</si>
  <si>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</si>
  <si>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</si>
  <si>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</si>
  <si>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</si>
  <si>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</si>
  <si>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</si>
  <si>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</si>
  <si>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</si>
  <si>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</si>
  <si>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</si>
  <si>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</si>
  <si>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</si>
  <si>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</si>
  <si>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</si>
  <si>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</si>
  <si>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</si>
  <si>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</si>
  <si>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</si>
  <si>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</si>
  <si>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</si>
  <si>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</si>
  <si>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</si>
  <si>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</si>
  <si>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</si>
  <si>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</si>
  <si>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</si>
  <si>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</si>
  <si>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</si>
  <si>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</si>
  <si>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</si>
  <si>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</si>
  <si>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</si>
  <si>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</si>
  <si>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</si>
  <si>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</si>
  <si>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</si>
  <si>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</si>
  <si>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</si>
  <si>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</si>
  <si>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</si>
  <si>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</si>
  <si>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</si>
  <si>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</si>
  <si>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</si>
  <si>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</si>
  <si>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</si>
  <si>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</si>
  <si>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</si>
  <si>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</si>
  <si>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</si>
  <si>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</si>
  <si>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</si>
  <si>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</si>
  <si>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</si>
  <si>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</si>
  <si>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</si>
  <si>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</si>
  <si>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</si>
  <si>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</si>
  <si>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</si>
  <si>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</si>
  <si>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</si>
  <si>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</si>
  <si>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</si>
  <si>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</si>
  <si>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</si>
  <si>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</si>
  <si>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</si>
  <si>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</si>
  <si>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</si>
  <si>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</si>
  <si>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</si>
  <si>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</si>
  <si>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</si>
  <si>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</si>
  <si>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</si>
  <si>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</si>
  <si>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</si>
  <si>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</si>
  <si>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</si>
  <si>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</si>
  <si>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</si>
  <si>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</si>
  <si>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</si>
  <si>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</si>
  <si>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</si>
  <si>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</si>
  <si>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</si>
  <si>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</si>
  <si>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</si>
  <si>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</si>
  <si>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</si>
  <si>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</si>
  <si>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</si>
  <si>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</si>
  <si>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</si>
  <si>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</si>
  <si>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</si>
  <si>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</si>
  <si>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</si>
  <si>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</si>
  <si>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</si>
  <si>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</si>
  <si>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</si>
  <si>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</si>
  <si>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</si>
  <si>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</si>
  <si>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</si>
  <si>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</si>
  <si>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</si>
  <si>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</si>
  <si>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</si>
  <si>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</si>
  <si>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</si>
  <si>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</si>
  <si>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</si>
  <si>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</si>
  <si>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</si>
  <si>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</si>
  <si>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</si>
  <si>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</si>
  <si>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</si>
  <si>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</si>
  <si>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</si>
  <si>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</si>
  <si>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</si>
  <si>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</si>
  <si>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</si>
  <si>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</si>
  <si>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</si>
  <si>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</si>
  <si>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</si>
  <si>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</si>
  <si>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</si>
  <si>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</si>
  <si>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</si>
  <si>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</si>
  <si>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</si>
  <si>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</si>
  <si>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</si>
  <si>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</si>
  <si>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</si>
  <si>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</si>
  <si>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</si>
  <si>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</si>
  <si>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</si>
  <si>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</si>
  <si>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</si>
  <si>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</si>
  <si>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</si>
  <si>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</si>
  <si>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</si>
  <si>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</si>
  <si>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</si>
  <si>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</si>
  <si>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</si>
  <si>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</si>
  <si>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</si>
  <si>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</si>
  <si>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</si>
  <si>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</si>
  <si>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</si>
  <si>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</si>
  <si>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</si>
  <si>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</si>
  <si>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</si>
  <si>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</si>
  <si>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</si>
  <si>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</si>
  <si>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</si>
  <si>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</si>
  <si>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</si>
  <si>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</si>
  <si>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</si>
  <si>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</si>
  <si>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</si>
  <si>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</si>
  <si>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</si>
  <si>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</si>
  <si>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</si>
  <si>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</si>
  <si>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</si>
  <si>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</si>
  <si>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</si>
  <si>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</si>
  <si>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</si>
  <si>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</si>
  <si>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</si>
  <si>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</si>
  <si>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</si>
  <si>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</si>
  <si>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</si>
  <si>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</si>
  <si>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</si>
  <si>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</si>
  <si>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</si>
  <si>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</si>
  <si>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</si>
  <si>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</si>
  <si>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</si>
  <si>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</si>
  <si>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</si>
  <si>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</si>
  <si>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</si>
  <si>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</si>
  <si>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</si>
  <si>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</si>
  <si>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</si>
  <si>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</si>
  <si>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</si>
  <si>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</si>
  <si>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</si>
  <si>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</si>
  <si>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</si>
  <si>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</si>
  <si>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</si>
  <si>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</si>
  <si>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</si>
  <si>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</si>
  <si>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</si>
  <si>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</si>
  <si>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</si>
  <si>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</si>
  <si>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</si>
  <si>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</si>
  <si>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</si>
  <si>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</si>
  <si>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</si>
  <si>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</si>
  <si>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</si>
  <si>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</si>
  <si>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</si>
  <si>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</si>
  <si>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</si>
  <si>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</si>
  <si>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</si>
  <si>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</si>
  <si>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</si>
  <si>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</si>
  <si>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</si>
  <si>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</si>
  <si>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</si>
  <si>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</si>
  <si>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</si>
  <si>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</si>
  <si>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</si>
  <si>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</si>
  <si>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</si>
  <si>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</si>
  <si>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</si>
  <si>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</si>
  <si>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</si>
  <si>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</si>
  <si>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</si>
  <si>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</si>
  <si>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</si>
  <si>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</si>
  <si>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</si>
  <si>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</si>
  <si>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</si>
  <si>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</si>
  <si>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</si>
  <si>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</si>
  <si>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</si>
  <si>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</si>
  <si>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</si>
  <si>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</si>
  <si>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</si>
  <si>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</si>
  <si>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</si>
  <si>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</si>
  <si>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</si>
  <si>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</si>
  <si>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</si>
  <si>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</si>
  <si>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</si>
  <si>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</si>
  <si>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</si>
  <si>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</si>
  <si>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</si>
  <si>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</si>
  <si>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</si>
  <si>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</si>
  <si>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</si>
  <si>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</si>
  <si>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</si>
  <si>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</si>
  <si>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</si>
  <si>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</si>
  <si>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</si>
  <si>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</si>
  <si>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</si>
  <si>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</si>
  <si>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</si>
  <si>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</si>
  <si>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</si>
  <si>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</si>
  <si>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</si>
  <si>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</si>
  <si>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</si>
  <si>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</si>
  <si>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</si>
  <si>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</si>
  <si>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</si>
  <si>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</si>
  <si>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</si>
  <si>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</si>
  <si>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</si>
  <si>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</si>
  <si>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</si>
  <si>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</si>
  <si>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</si>
  <si>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</si>
  <si>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</si>
  <si>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</si>
  <si>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</si>
  <si>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</si>
  <si>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</si>
  <si>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</si>
  <si>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</si>
  <si>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</si>
  <si>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</si>
  <si>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</si>
  <si>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</si>
  <si>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</si>
  <si>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</si>
  <si>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</si>
  <si>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</si>
  <si>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</si>
  <si>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</si>
  <si>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</si>
  <si>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</si>
  <si>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</si>
  <si>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</si>
  <si>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</si>
  <si>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</si>
  <si>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</si>
  <si>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</si>
  <si>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</si>
  <si>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</si>
  <si>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</si>
  <si>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</si>
  <si>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</si>
  <si>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</si>
  <si>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</si>
  <si>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</si>
  <si>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</si>
  <si>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</si>
  <si>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</si>
  <si>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</si>
  <si>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</si>
  <si>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</si>
  <si>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</si>
  <si>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</si>
  <si>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</si>
  <si>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</si>
  <si>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</si>
  <si>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</si>
  <si>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</si>
  <si>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</si>
  <si>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</si>
  <si>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</si>
  <si>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</si>
  <si>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</si>
  <si>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</si>
  <si>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</si>
  <si>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</si>
  <si>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</si>
  <si>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</si>
  <si>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</si>
  <si>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</si>
  <si>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</si>
  <si>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</si>
  <si>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</si>
  <si>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</si>
  <si>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</si>
  <si>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</si>
  <si>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</si>
  <si>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</si>
  <si>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</si>
  <si>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</si>
  <si>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</si>
  <si>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</si>
  <si>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</si>
  <si>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</si>
  <si>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</si>
  <si>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</si>
  <si>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</si>
  <si>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</si>
  <si>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</si>
  <si>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</si>
  <si>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</si>
  <si>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</si>
  <si>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</si>
  <si>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</si>
  <si>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</si>
  <si>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</si>
  <si>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</si>
  <si>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</si>
  <si>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</si>
  <si>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</si>
  <si>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</si>
  <si>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</si>
  <si>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</si>
  <si>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</si>
  <si>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</si>
  <si>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</si>
  <si>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</si>
  <si>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</si>
  <si>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</si>
  <si>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</si>
  <si>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</si>
  <si>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</si>
  <si>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</si>
  <si>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</si>
  <si>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</si>
  <si>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</si>
  <si>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</si>
  <si>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</si>
  <si>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</si>
  <si>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</si>
  <si>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</si>
  <si>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</si>
  <si>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</si>
  <si>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</si>
  <si>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</si>
  <si>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</si>
  <si>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</si>
  <si>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</si>
  <si>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</si>
  <si>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</si>
  <si>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</si>
  <si>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</si>
  <si>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</si>
  <si>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</si>
  <si>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</si>
  <si>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</si>
  <si>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</si>
  <si>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</si>
  <si>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</si>
  <si>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</si>
  <si>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</si>
  <si>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</si>
  <si>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</si>
  <si>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</si>
  <si>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</si>
  <si>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</si>
  <si>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</si>
  <si>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</si>
  <si>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</si>
  <si>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</si>
  <si>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</si>
  <si>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</si>
  <si>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</si>
  <si>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</si>
  <si>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</si>
  <si>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</si>
  <si>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</si>
  <si>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</si>
  <si>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</si>
  <si>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</si>
  <si>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</si>
  <si>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</si>
  <si>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</si>
  <si>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</si>
  <si>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</si>
  <si>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</si>
  <si>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</si>
  <si>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</si>
  <si>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</si>
  <si>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</si>
  <si>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</si>
  <si>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</si>
  <si>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</si>
  <si>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</si>
  <si>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</si>
  <si>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</si>
  <si>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</si>
  <si>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</si>
  <si>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</si>
  <si>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</si>
  <si>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</si>
  <si>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</si>
  <si>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</si>
  <si>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</si>
  <si>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</si>
  <si>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</si>
  <si>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</si>
  <si>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</si>
  <si>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</si>
  <si>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</si>
  <si>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</si>
  <si>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</si>
  <si>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</si>
  <si>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</si>
  <si>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</si>
  <si>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</si>
  <si>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</si>
  <si>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</si>
  <si>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</si>
  <si>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</si>
  <si>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</si>
  <si>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</si>
  <si>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</si>
  <si>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</si>
  <si>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</si>
  <si>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</si>
  <si>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</si>
  <si>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</si>
  <si>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</si>
  <si>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</si>
  <si>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</si>
  <si>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</si>
  <si>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</si>
  <si>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</si>
  <si>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</si>
  <si>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</si>
  <si>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</si>
  <si>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</si>
  <si>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</si>
  <si>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</si>
  <si>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</si>
  <si>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</si>
  <si>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</si>
  <si>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</si>
  <si>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</si>
  <si>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</si>
  <si>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</si>
  <si>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</si>
  <si>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</si>
  <si>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</si>
  <si>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</si>
  <si>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</si>
  <si>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</si>
  <si>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</si>
  <si>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</si>
  <si>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</si>
  <si>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</si>
  <si>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</si>
  <si>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</si>
  <si>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</si>
  <si>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</si>
  <si>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</si>
  <si>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</si>
  <si>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</si>
  <si>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</si>
  <si>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</si>
  <si>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</si>
  <si>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</si>
  <si>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</si>
  <si>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</si>
  <si>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</si>
  <si>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</si>
  <si>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</si>
  <si>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</si>
  <si>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</si>
  <si>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</si>
  <si>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</si>
  <si>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</si>
  <si>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</si>
  <si>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</si>
  <si>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</si>
  <si>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</si>
  <si>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</si>
  <si>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</si>
  <si>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</si>
  <si>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</si>
  <si>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</si>
  <si>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</si>
  <si>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</si>
  <si>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</si>
  <si>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</si>
  <si>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</si>
  <si>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</si>
  <si>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</si>
  <si>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</si>
  <si>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</si>
  <si>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</si>
  <si>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</si>
  <si>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</si>
  <si>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</si>
  <si>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</si>
  <si>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</si>
  <si>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</si>
  <si>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</si>
  <si>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</si>
  <si>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</si>
  <si>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</si>
  <si>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</si>
  <si>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</si>
  <si>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</si>
  <si>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</si>
  <si>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</si>
  <si>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</si>
  <si>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</si>
  <si>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</si>
  <si>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</si>
  <si>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</si>
  <si>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</si>
  <si>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</si>
  <si>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</si>
  <si>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</si>
  <si>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</si>
  <si>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</si>
  <si>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</si>
  <si>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</si>
  <si>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</si>
  <si>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</si>
  <si>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</si>
  <si>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</si>
  <si>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</si>
  <si>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</si>
  <si>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</si>
  <si>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</si>
  <si>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</si>
  <si>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</si>
  <si>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</si>
  <si>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</si>
  <si>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</si>
  <si>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</si>
  <si>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</si>
  <si>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</si>
  <si>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</si>
  <si>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</si>
  <si>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</si>
  <si>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</si>
  <si>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</si>
  <si>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</si>
  <si>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</si>
  <si>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</si>
  <si>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</si>
  <si>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</si>
  <si>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</si>
  <si>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</si>
  <si>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</si>
  <si>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</si>
  <si>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</si>
  <si>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</si>
  <si>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</si>
  <si>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</si>
  <si>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</si>
  <si>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</si>
  <si>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</si>
  <si>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</si>
  <si>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</si>
  <si>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</si>
  <si>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</si>
  <si>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</si>
  <si>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</si>
  <si>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</si>
  <si>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</si>
  <si>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</si>
  <si>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</si>
  <si>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</si>
  <si>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</si>
  <si>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</si>
  <si>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</si>
  <si>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</si>
  <si>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</si>
  <si>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</si>
  <si>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</si>
  <si>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</si>
  <si>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</si>
  <si>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</si>
  <si>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</si>
  <si>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</si>
  <si>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</si>
  <si>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</si>
  <si>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</si>
  <si>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</si>
  <si>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</si>
  <si>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</si>
  <si>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</si>
  <si>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</si>
  <si>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</si>
  <si>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</si>
  <si>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</si>
  <si>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</si>
  <si>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</si>
  <si>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</si>
  <si>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</si>
  <si>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</si>
  <si>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</si>
  <si>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</si>
  <si>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</si>
  <si>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</si>
  <si>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</si>
  <si>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</si>
  <si>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</si>
  <si>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</si>
  <si>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</si>
  <si>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</si>
  <si>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</si>
  <si>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</si>
  <si>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</si>
  <si>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</si>
  <si>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</si>
  <si>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</si>
  <si>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</si>
  <si>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</si>
  <si>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</si>
  <si>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</si>
  <si>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</si>
  <si>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</si>
  <si>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</si>
  <si>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</si>
  <si>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</si>
  <si>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</si>
  <si>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</si>
  <si>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</si>
  <si>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</si>
  <si>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</si>
  <si>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</si>
  <si>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</si>
  <si>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</si>
  <si>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</si>
  <si>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</si>
  <si>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</si>
  <si>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</si>
  <si>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</si>
  <si>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</si>
  <si>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</si>
  <si>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</si>
  <si>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</si>
  <si>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</si>
  <si>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</si>
  <si>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</si>
  <si>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</si>
  <si>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</si>
  <si>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</si>
  <si>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</si>
  <si>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</si>
  <si>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</si>
  <si>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</si>
  <si>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</si>
  <si>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</si>
  <si>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</si>
  <si>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</si>
  <si>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</si>
  <si>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</si>
  <si>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</si>
  <si>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</si>
  <si>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</si>
  <si>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</si>
  <si>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</si>
  <si>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</si>
  <si>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</si>
  <si>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</si>
  <si>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</si>
  <si>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</si>
  <si>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</si>
  <si>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</si>
  <si>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</si>
  <si>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</si>
  <si>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</si>
  <si>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</si>
  <si>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</si>
  <si>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</si>
  <si>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</si>
  <si>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</si>
  <si>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</si>
  <si>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</si>
  <si>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</si>
  <si>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</si>
  <si>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</si>
  <si>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</si>
  <si>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</si>
  <si>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</si>
  <si>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</si>
  <si>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</si>
  <si>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</si>
  <si>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</si>
  <si>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</si>
  <si>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</si>
  <si>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</si>
  <si>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</si>
  <si>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</si>
  <si>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</si>
  <si>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</si>
  <si>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</si>
  <si>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</si>
  <si>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</si>
  <si>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</si>
  <si>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</si>
  <si>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</si>
  <si>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</si>
  <si>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</si>
  <si>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</si>
  <si>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</si>
  <si>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</si>
  <si>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</si>
  <si>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</si>
  <si>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</si>
  <si>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</si>
  <si>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</si>
  <si>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</si>
  <si>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</si>
  <si>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</si>
  <si>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</si>
  <si>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</si>
  <si>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</si>
  <si>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</si>
  <si>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</si>
  <si>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</si>
  <si>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</si>
  <si>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</si>
  <si>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</si>
  <si>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</si>
  <si>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</si>
  <si>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</si>
  <si>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</si>
  <si>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</si>
  <si>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</si>
  <si>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</si>
  <si>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</si>
  <si>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</si>
  <si>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</si>
  <si>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</si>
  <si>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</si>
  <si>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</si>
  <si>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</si>
  <si>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</si>
  <si>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</si>
  <si>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</si>
  <si>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</si>
  <si>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</si>
  <si>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</si>
  <si>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</si>
  <si>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</si>
  <si>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</si>
  <si>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</si>
  <si>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</si>
  <si>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</si>
  <si>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</si>
  <si>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</si>
  <si>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</si>
  <si>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</si>
  <si>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</si>
  <si>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</si>
  <si>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</si>
  <si>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</si>
  <si>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</si>
  <si>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</si>
  <si>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</si>
  <si>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</si>
  <si>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</si>
  <si>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</si>
  <si>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</si>
  <si>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</si>
  <si>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</si>
  <si>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</si>
  <si>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</si>
  <si>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</si>
  <si>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</si>
  <si>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</si>
  <si>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</si>
  <si>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</si>
  <si>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</si>
  <si>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</si>
  <si>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</si>
  <si>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</si>
  <si>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</si>
  <si>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</si>
  <si>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</si>
  <si>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</si>
  <si>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</si>
  <si>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</si>
  <si>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</si>
  <si>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</si>
  <si>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</si>
  <si>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</si>
  <si>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</si>
  <si>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</si>
  <si>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</si>
  <si>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</si>
  <si>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</si>
  <si>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</si>
  <si>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</si>
  <si>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</si>
  <si>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</si>
  <si>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</si>
  <si>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</si>
  <si>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</si>
  <si>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</si>
  <si>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</si>
  <si>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</si>
  <si>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</si>
  <si>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</si>
  <si>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</si>
  <si>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</si>
  <si>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</si>
  <si>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</si>
  <si>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</si>
  <si>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</si>
  <si>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</si>
  <si>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</si>
  <si>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</si>
  <si>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</si>
  <si>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</si>
  <si>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</si>
  <si>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</si>
  <si>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</si>
  <si>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</si>
  <si>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</si>
  <si>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</si>
  <si>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</si>
  <si>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</si>
  <si>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</si>
  <si>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</si>
  <si>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</si>
  <si>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</si>
  <si>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</si>
  <si>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</si>
  <si>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</si>
  <si>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</si>
  <si>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</si>
  <si>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</si>
  <si>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</si>
  <si>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</si>
  <si>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</si>
  <si>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</si>
  <si>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</si>
  <si>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</si>
  <si>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</si>
  <si>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</si>
  <si>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</si>
  <si>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</si>
  <si>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</si>
  <si>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</si>
  <si>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</si>
  <si>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</si>
  <si>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</si>
  <si>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</si>
  <si>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</si>
  <si>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</si>
  <si>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</si>
  <si>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</si>
  <si>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</si>
  <si>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</si>
  <si>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</si>
  <si>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</si>
  <si>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</si>
  <si>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</si>
  <si>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</si>
  <si>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</si>
  <si>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</si>
  <si>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</si>
  <si>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</si>
  <si>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</si>
  <si>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</si>
  <si>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</si>
  <si>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</si>
  <si>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</si>
  <si>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</si>
  <si>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</si>
  <si>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</si>
  <si>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</si>
  <si>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</si>
  <si>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</si>
  <si>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</si>
  <si>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</si>
  <si>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</si>
  <si>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</si>
  <si>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</si>
  <si>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</si>
  <si>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</si>
  <si>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</si>
  <si>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</si>
  <si>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</si>
  <si>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</si>
  <si>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</si>
  <si>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</si>
  <si>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</si>
  <si>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</si>
  <si>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</si>
  <si>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</si>
  <si>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</si>
  <si>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</si>
  <si>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</si>
  <si>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</si>
  <si>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</si>
  <si>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</si>
  <si>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</si>
  <si>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</si>
  <si>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</si>
  <si>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</si>
  <si>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</si>
  <si>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</si>
  <si>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</si>
  <si>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</si>
  <si>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</si>
  <si>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</si>
  <si>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</si>
  <si>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</si>
  <si>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</si>
  <si>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</si>
  <si>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</si>
  <si>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</si>
  <si>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</si>
  <si>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</si>
  <si>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</si>
  <si>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</si>
  <si>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</si>
  <si>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</si>
  <si>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</si>
  <si>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</si>
  <si>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</si>
  <si>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</si>
  <si>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</si>
  <si>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</si>
  <si>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</si>
  <si>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</si>
  <si>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</si>
  <si>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</si>
  <si>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</si>
  <si>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</si>
  <si>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</si>
  <si>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</si>
  <si>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</si>
  <si>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</si>
  <si>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</si>
  <si>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</si>
  <si>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</si>
  <si>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</si>
  <si>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</si>
  <si>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</si>
  <si>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</si>
  <si>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</si>
  <si>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</si>
  <si>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</si>
  <si>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</si>
  <si>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</si>
  <si>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</si>
  <si>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</si>
  <si>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</si>
  <si>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</si>
  <si>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</si>
  <si>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</si>
  <si>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</si>
  <si>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</si>
  <si>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</si>
  <si>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</si>
  <si>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</si>
  <si>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</si>
  <si>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</si>
  <si>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</si>
  <si>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</si>
  <si>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</si>
  <si>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</si>
  <si>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</si>
  <si>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</si>
  <si>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</si>
  <si>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</si>
  <si>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</si>
  <si>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</si>
  <si>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</si>
  <si>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</si>
  <si>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</si>
  <si>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</si>
  <si>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</si>
  <si>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</si>
  <si>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</si>
  <si>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</si>
  <si>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</si>
  <si>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</si>
  <si>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</si>
  <si>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</si>
  <si>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</si>
  <si>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</si>
  <si>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</si>
  <si>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</si>
  <si>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</si>
  <si>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</si>
  <si>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</si>
  <si>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</si>
  <si>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</si>
  <si>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</si>
  <si>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</si>
  <si>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</si>
  <si>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</si>
  <si>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</si>
  <si>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</si>
  <si>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</si>
  <si>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</si>
  <si>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</si>
  <si>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</si>
  <si>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</si>
  <si>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</si>
  <si>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</si>
  <si>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</si>
  <si>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</si>
  <si>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</si>
  <si>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</si>
  <si>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</si>
  <si>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</si>
  <si>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</si>
  <si>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</si>
  <si>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</si>
  <si>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</si>
  <si>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</si>
  <si>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</si>
  <si>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</si>
  <si>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</si>
  <si>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</si>
  <si>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</si>
  <si>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</si>
  <si>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</si>
  <si>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</si>
  <si>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</si>
  <si>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</si>
  <si>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</si>
  <si>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</si>
  <si>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</si>
  <si>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</si>
  <si>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</si>
  <si>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</si>
  <si>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</si>
  <si>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</si>
  <si>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</si>
  <si>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</si>
  <si>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</si>
  <si>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</si>
  <si>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</si>
  <si>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</si>
  <si>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</si>
  <si>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</si>
  <si>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</si>
  <si>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</si>
  <si>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</si>
  <si>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</si>
  <si>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</si>
  <si>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</si>
  <si>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</si>
  <si>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</si>
  <si>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</si>
  <si>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</si>
  <si>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</si>
  <si>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</si>
  <si>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</si>
  <si>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</si>
  <si>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</si>
  <si>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</si>
  <si>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</si>
  <si>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</si>
  <si>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</si>
  <si>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</si>
  <si>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</si>
  <si>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</si>
  <si>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</si>
  <si>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</si>
  <si>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</si>
  <si>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</si>
  <si>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</si>
  <si>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</si>
  <si>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</si>
  <si>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</si>
  <si>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</si>
  <si>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</si>
  <si>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</si>
  <si>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</si>
  <si>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</si>
  <si>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</si>
  <si>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</si>
  <si>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</si>
  <si>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</si>
  <si>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</si>
  <si>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</si>
  <si>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</si>
  <si>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</si>
  <si>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</si>
  <si>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</si>
  <si>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</si>
  <si>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</si>
  <si>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</si>
  <si>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</si>
  <si>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</si>
  <si>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</si>
  <si>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</si>
  <si>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</si>
  <si>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</si>
  <si>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</si>
  <si>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</si>
  <si>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</si>
  <si>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</si>
  <si>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</si>
  <si>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</si>
  <si>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</si>
  <si>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</si>
  <si>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</si>
  <si>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</si>
  <si>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</si>
  <si>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</si>
  <si>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</si>
  <si>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</si>
  <si>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</si>
  <si>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</si>
  <si>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</si>
  <si>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</si>
  <si>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</si>
  <si>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</si>
  <si>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</si>
  <si>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</si>
  <si>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</si>
  <si>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</si>
  <si>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</si>
  <si>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</si>
  <si>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</si>
  <si>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</si>
  <si>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</si>
  <si>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</si>
  <si>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</si>
  <si>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</si>
  <si>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</si>
  <si>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</si>
  <si>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</si>
  <si>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</si>
  <si>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</si>
  <si>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</si>
  <si>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</si>
  <si>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</si>
  <si>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</si>
  <si>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</si>
  <si>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</si>
  <si>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</si>
  <si>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</si>
  <si>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</si>
  <si>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</si>
  <si>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</si>
  <si>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</si>
  <si>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</si>
  <si>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</si>
  <si>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</si>
  <si>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</si>
  <si>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</si>
  <si>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</si>
  <si>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</si>
  <si>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</si>
  <si>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</si>
  <si>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</si>
  <si>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</si>
  <si>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</si>
  <si>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</si>
  <si>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</si>
  <si>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</si>
  <si>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</si>
  <si>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</si>
  <si>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</si>
  <si>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</si>
  <si>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</si>
  <si>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</si>
  <si>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</si>
  <si>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</si>
  <si>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</si>
  <si>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</si>
  <si>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</si>
  <si>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</si>
  <si>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</si>
  <si>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</si>
  <si>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</si>
  <si>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</si>
  <si>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</si>
  <si>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</si>
  <si>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</si>
  <si>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</si>
  <si>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</si>
  <si>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</si>
  <si>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</si>
  <si>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</si>
  <si>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</si>
  <si>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</si>
  <si>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</si>
  <si>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</si>
  <si>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</si>
  <si>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</si>
  <si>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</si>
  <si>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</si>
  <si>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</si>
  <si>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</si>
  <si>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</si>
  <si>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</si>
  <si>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</si>
  <si>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</si>
  <si>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</si>
  <si>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</si>
  <si>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</si>
  <si>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</si>
  <si>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</si>
  <si>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</si>
  <si>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</si>
  <si>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</si>
  <si>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</si>
  <si>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</si>
  <si>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</si>
  <si>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</si>
  <si>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</si>
  <si>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</si>
  <si>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</si>
  <si>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</si>
  <si>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</si>
  <si>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</si>
  <si>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</si>
  <si>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</si>
  <si>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</si>
  <si>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</si>
  <si>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</si>
  <si>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</si>
  <si>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</si>
  <si>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</si>
  <si>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</si>
  <si>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</si>
  <si>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</si>
  <si>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</si>
  <si>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</si>
  <si>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</si>
  <si>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</si>
  <si>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</si>
  <si>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</si>
  <si>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</si>
  <si>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</si>
  <si>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</si>
  <si>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</si>
  <si>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</si>
  <si>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</si>
  <si>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</si>
  <si>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</si>
  <si>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</si>
  <si>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</si>
  <si>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</si>
  <si>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</si>
  <si>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</si>
  <si>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</si>
  <si>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</si>
  <si>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</si>
  <si>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</si>
  <si>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</si>
  <si>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</si>
  <si>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</si>
  <si>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</si>
  <si>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</si>
  <si>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</si>
  <si>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</si>
  <si>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</si>
  <si>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</si>
  <si>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</si>
  <si>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</si>
  <si>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</si>
  <si>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</si>
  <si>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</si>
  <si>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</si>
  <si>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</si>
  <si>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</si>
  <si>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</si>
  <si>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</si>
  <si>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</si>
  <si>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</si>
  <si>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</si>
  <si>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</si>
  <si>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</si>
  <si>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</si>
  <si>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</si>
  <si>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</si>
  <si>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</si>
  <si>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</si>
  <si>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</si>
  <si>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</si>
  <si>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</si>
  <si>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</si>
  <si>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</si>
  <si>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</si>
  <si>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</si>
  <si>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</si>
  <si>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</si>
  <si>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</si>
  <si>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</si>
  <si>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</si>
  <si>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</si>
  <si>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</si>
  <si>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</si>
  <si>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</si>
  <si>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</si>
  <si>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</si>
  <si>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</si>
  <si>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</si>
  <si>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</si>
  <si>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</si>
  <si>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</si>
  <si>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</si>
  <si>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</si>
  <si>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</si>
  <si>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</si>
  <si>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</si>
  <si>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</si>
  <si>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</si>
  <si>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</si>
  <si>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</si>
  <si>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</si>
  <si>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</si>
  <si>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</si>
  <si>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</si>
  <si>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</si>
  <si>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</si>
  <si>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</si>
  <si>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</si>
  <si>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</si>
  <si>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</si>
  <si>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</si>
  <si>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</si>
  <si>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</si>
  <si>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</si>
  <si>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</si>
  <si>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</si>
  <si>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</si>
  <si>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</si>
  <si>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</si>
  <si>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</si>
  <si>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</si>
  <si>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</si>
  <si>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</si>
  <si>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</si>
  <si>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</si>
  <si>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</si>
  <si>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</si>
  <si>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</si>
  <si>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</si>
  <si>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</si>
  <si>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</si>
  <si>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</si>
  <si>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</si>
  <si>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</si>
  <si>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</si>
  <si>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</si>
  <si>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</si>
  <si>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</si>
  <si>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</si>
  <si>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</si>
  <si>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</si>
  <si>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</si>
  <si>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</si>
  <si>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</si>
  <si>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</si>
  <si>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</si>
  <si>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</si>
  <si>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</si>
  <si>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</si>
  <si>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</si>
  <si>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</si>
  <si>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</si>
  <si>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</si>
  <si>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</si>
  <si>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</si>
  <si>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</si>
  <si>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</si>
  <si>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</si>
  <si>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</si>
  <si>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</si>
  <si>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</si>
  <si>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</si>
  <si>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</si>
  <si>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</si>
  <si>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</si>
  <si>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</si>
  <si>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</si>
  <si>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</si>
  <si>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</si>
  <si>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</si>
  <si>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</si>
  <si>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</si>
  <si>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</si>
  <si>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</si>
  <si>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</si>
  <si>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</si>
  <si>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</si>
  <si>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</si>
  <si>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</si>
  <si>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</si>
  <si>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</si>
  <si>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</si>
  <si>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</si>
  <si>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</si>
  <si>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</si>
  <si>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</si>
  <si>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</si>
  <si>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</si>
  <si>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</si>
  <si>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</si>
  <si>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</si>
  <si>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</si>
  <si>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</si>
  <si>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</si>
  <si>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</si>
  <si>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</si>
  <si>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</si>
  <si>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</si>
  <si>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</si>
  <si>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</si>
  <si>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</si>
  <si>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</si>
  <si>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</si>
  <si>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</si>
  <si>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</si>
  <si>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</si>
  <si>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</si>
  <si>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</si>
  <si>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</si>
  <si>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</si>
  <si>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</si>
  <si>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</si>
  <si>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</si>
  <si>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</si>
  <si>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</si>
  <si>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</si>
  <si>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</si>
  <si>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</si>
  <si>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</si>
  <si>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</si>
  <si>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</si>
  <si>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</si>
  <si>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</si>
  <si>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</si>
  <si>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</si>
  <si>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</si>
  <si>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</si>
  <si>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</si>
  <si>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</si>
  <si>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</si>
  <si>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</si>
  <si>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</si>
  <si>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</si>
  <si>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</si>
  <si>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</si>
  <si>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</si>
  <si>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</si>
  <si>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</si>
  <si>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</si>
  <si>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</si>
  <si>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</si>
  <si>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</si>
  <si>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</si>
  <si>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</si>
  <si>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</si>
  <si>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</si>
  <si>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</si>
  <si>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</si>
  <si>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</si>
  <si>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</si>
  <si>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</si>
  <si>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</si>
  <si>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</si>
  <si>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</si>
  <si>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</si>
  <si>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</si>
  <si>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</si>
  <si>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</si>
  <si>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</si>
  <si>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</si>
  <si>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</si>
  <si>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</si>
  <si>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</si>
  <si>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</si>
  <si>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</si>
  <si>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</si>
  <si>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</si>
  <si>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</si>
  <si>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</si>
  <si>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</si>
  <si>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</si>
  <si>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</si>
  <si>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</si>
  <si>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</si>
  <si>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</si>
  <si>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</si>
  <si>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</si>
  <si>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</si>
  <si>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</si>
  <si>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</si>
  <si>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</si>
  <si>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</si>
  <si>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</si>
  <si>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</si>
  <si>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</si>
  <si>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</si>
  <si>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</si>
  <si>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</si>
  <si>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</si>
  <si>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</si>
  <si>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</si>
  <si>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</si>
  <si>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</si>
  <si>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</si>
  <si>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</si>
  <si>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</si>
  <si>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</si>
  <si>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</si>
  <si>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</si>
  <si>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</si>
  <si>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</si>
  <si>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</si>
  <si>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</si>
  <si>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</si>
  <si>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</si>
  <si>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</si>
  <si>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</si>
  <si>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</si>
  <si>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</si>
  <si>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</si>
  <si>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</si>
  <si>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</si>
  <si>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</si>
  <si>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</si>
  <si>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</si>
  <si>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</si>
  <si>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</si>
  <si>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</si>
  <si>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</si>
  <si>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</si>
  <si>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</si>
  <si>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</si>
  <si>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</si>
  <si>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</si>
  <si>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</si>
  <si>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</si>
  <si>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</si>
  <si>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</si>
  <si>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</si>
  <si>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</si>
  <si>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</si>
  <si>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</si>
  <si>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</si>
  <si>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</si>
  <si>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</si>
  <si>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</si>
  <si>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</si>
  <si>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</si>
  <si>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</si>
  <si>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</si>
  <si>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</si>
  <si>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</si>
  <si>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</si>
  <si>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</si>
  <si>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</si>
  <si>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</si>
  <si>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</si>
  <si>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</si>
  <si>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</si>
  <si>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</si>
  <si>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</si>
  <si>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</si>
  <si>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</si>
  <si>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</si>
  <si>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</si>
  <si>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</si>
  <si>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</si>
  <si>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</si>
  <si>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</si>
  <si>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</si>
  <si>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</si>
  <si>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</si>
  <si>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</si>
  <si>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</si>
  <si>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</si>
  <si>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</si>
  <si>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</si>
  <si>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</si>
  <si>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</si>
  <si>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</si>
  <si>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</si>
  <si>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</si>
  <si>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</si>
  <si>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</si>
  <si>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</si>
  <si>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</si>
  <si>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</si>
  <si>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</si>
  <si>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</si>
  <si>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</si>
  <si>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</si>
  <si>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</si>
  <si>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</si>
  <si>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</si>
  <si>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</si>
  <si>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</si>
  <si>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</si>
  <si>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</si>
  <si>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</si>
  <si>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</si>
  <si>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</si>
  <si>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</si>
  <si>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</si>
  <si>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</si>
  <si>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</si>
  <si>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</si>
  <si>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</si>
  <si>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</si>
  <si>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</si>
  <si>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</si>
  <si>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</si>
  <si>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</si>
  <si>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</si>
  <si>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</si>
  <si>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</si>
  <si>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</si>
  <si>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</si>
  <si>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</si>
  <si>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</si>
  <si>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</si>
  <si>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</si>
  <si>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</si>
  <si>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</si>
  <si>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</si>
  <si>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</si>
  <si>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</si>
  <si>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</si>
  <si>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</si>
  <si>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</si>
  <si>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</si>
  <si>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</si>
  <si>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</si>
  <si>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</si>
  <si>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</si>
  <si>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</si>
  <si>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</si>
  <si>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</si>
  <si>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</si>
  <si>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</si>
  <si>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</si>
  <si>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</si>
  <si>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</si>
  <si>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</si>
  <si>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</si>
  <si>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</si>
  <si>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</si>
  <si>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</si>
  <si>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</si>
  <si>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</si>
  <si>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</si>
  <si>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</si>
  <si>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</si>
  <si>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</si>
  <si>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</si>
  <si>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</si>
  <si>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</si>
  <si>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</si>
  <si>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</si>
  <si>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</si>
  <si>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</si>
  <si>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</si>
  <si>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</si>
  <si>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</si>
  <si>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</si>
  <si>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</si>
  <si>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</si>
  <si>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</si>
  <si>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</si>
  <si>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</si>
  <si>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</si>
  <si>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</si>
  <si>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</si>
  <si>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</si>
  <si>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</si>
  <si>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</si>
  <si>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</si>
  <si>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</si>
  <si>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</si>
  <si>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</si>
  <si>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</si>
  <si>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</si>
  <si>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</si>
  <si>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</si>
  <si>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</si>
  <si>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</si>
  <si>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</si>
  <si>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</si>
  <si>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</si>
  <si>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</si>
  <si>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</si>
  <si>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</si>
  <si>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</si>
  <si>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</si>
  <si>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</si>
  <si>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</si>
  <si>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</si>
  <si>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</si>
  <si>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</si>
  <si>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</si>
  <si>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</si>
  <si>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</si>
  <si>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</si>
  <si>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</si>
  <si>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</si>
  <si>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</si>
  <si>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</si>
  <si>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</si>
  <si>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</si>
  <si>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</si>
  <si>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</si>
  <si>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</si>
  <si>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</si>
  <si>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</si>
  <si>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</si>
  <si>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</si>
  <si>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</si>
  <si>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</si>
  <si>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</si>
  <si>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</si>
  <si>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</si>
  <si>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</si>
  <si>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</si>
  <si>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</si>
  <si>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</si>
  <si>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</si>
  <si>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</si>
  <si>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</si>
  <si>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</si>
  <si>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</si>
  <si>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</si>
  <si>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</si>
  <si>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</si>
  <si>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</si>
  <si>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</si>
  <si>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</si>
  <si>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</si>
  <si>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</si>
  <si>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</si>
  <si>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</si>
  <si>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</si>
  <si>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</si>
  <si>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</si>
  <si>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</si>
  <si>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</si>
  <si>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</si>
  <si>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</si>
  <si>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</si>
  <si>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</si>
  <si>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</si>
  <si>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</si>
  <si>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</si>
  <si>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</si>
  <si>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</si>
  <si>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</si>
  <si>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</si>
  <si>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</si>
  <si>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</si>
  <si>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</si>
  <si>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</si>
  <si>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</si>
  <si>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</si>
  <si>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</si>
  <si>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</si>
  <si>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</si>
  <si>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</si>
  <si>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</si>
  <si>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</si>
  <si>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</si>
  <si>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</si>
  <si>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</si>
  <si>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</si>
  <si>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</si>
  <si>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</si>
  <si>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</si>
  <si>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</si>
  <si>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</si>
  <si>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</si>
  <si>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</si>
  <si>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</si>
  <si>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</si>
  <si>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</si>
  <si>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</si>
  <si>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</si>
  <si>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</si>
  <si>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</si>
  <si>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</si>
  <si>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</si>
  <si>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</si>
  <si>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</si>
  <si>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</si>
  <si>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</si>
  <si>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</si>
  <si>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</si>
  <si>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</si>
  <si>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</si>
  <si>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</si>
  <si>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</si>
  <si>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</si>
  <si>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</si>
  <si>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</si>
  <si>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</si>
  <si>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</si>
  <si>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</si>
  <si>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</si>
  <si>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</si>
  <si>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</si>
  <si>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</si>
  <si>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</si>
  <si>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</si>
  <si>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</si>
  <si>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</si>
  <si>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</si>
  <si>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</si>
  <si>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</si>
  <si>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</si>
  <si>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</si>
  <si>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</si>
  <si>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</si>
  <si>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</si>
  <si>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</si>
  <si>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</si>
  <si>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</si>
  <si>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</si>
  <si>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</si>
  <si>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</si>
  <si>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</si>
  <si>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</si>
  <si>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</si>
  <si>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</si>
  <si>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</si>
  <si>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</si>
  <si>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</si>
  <si>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</si>
  <si>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</si>
  <si>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</si>
  <si>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</si>
  <si>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</si>
  <si>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</si>
  <si>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</si>
  <si>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</si>
  <si>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</si>
  <si>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</si>
  <si>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</si>
  <si>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</si>
  <si>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</si>
  <si>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</si>
  <si>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</si>
  <si>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</si>
  <si>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</si>
  <si>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</si>
  <si>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</si>
  <si>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</si>
  <si>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</si>
  <si>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</si>
  <si>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</si>
  <si>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</si>
  <si>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</si>
  <si>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</si>
  <si>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</si>
  <si>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</si>
  <si>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</si>
  <si>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</si>
  <si>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</si>
  <si>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</si>
  <si>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</si>
  <si>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</si>
  <si>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</si>
  <si>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</si>
  <si>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</si>
  <si>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</si>
  <si>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</si>
  <si>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</si>
  <si>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</si>
  <si>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</si>
  <si>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</si>
  <si>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</si>
  <si>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</si>
  <si>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</si>
  <si>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</si>
  <si>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</si>
  <si>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</si>
  <si>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</si>
  <si>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</si>
  <si>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</si>
  <si>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</si>
  <si>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</si>
  <si>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</si>
  <si>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</si>
  <si>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</si>
  <si>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</si>
  <si>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</si>
  <si>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</si>
  <si>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</si>
  <si>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</si>
  <si>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</si>
  <si>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</si>
  <si>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</si>
  <si>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</si>
  <si>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</si>
  <si>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</si>
  <si>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</si>
  <si>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</si>
  <si>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</si>
  <si>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</si>
  <si>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</si>
  <si>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</si>
  <si>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</si>
  <si>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</si>
  <si>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</si>
  <si>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</si>
  <si>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</si>
  <si>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</si>
  <si>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</si>
  <si>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</si>
  <si>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</si>
  <si>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</si>
  <si>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</si>
  <si>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</si>
  <si>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</si>
  <si>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</si>
  <si>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</si>
  <si>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</si>
  <si>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</si>
  <si>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</si>
  <si>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</si>
  <si>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</si>
  <si>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</si>
  <si>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</si>
  <si>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</si>
  <si>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</si>
  <si>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</si>
  <si>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</si>
  <si>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</si>
  <si>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</si>
  <si>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</si>
  <si>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</si>
  <si>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</si>
  <si>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</si>
  <si>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</si>
  <si>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</si>
  <si>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</si>
  <si>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</si>
  <si>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</si>
  <si>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</si>
  <si>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</si>
  <si>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</si>
  <si>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</si>
  <si>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</si>
  <si>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</si>
  <si>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</si>
  <si>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</si>
  <si>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</si>
  <si>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</si>
  <si>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</si>
  <si>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</si>
  <si>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</si>
  <si>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</si>
  <si>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</si>
  <si>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</si>
  <si>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</si>
  <si>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</si>
  <si>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</si>
  <si>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</si>
  <si>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</si>
  <si>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</si>
  <si>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</si>
  <si>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</si>
  <si>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</si>
  <si>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</si>
  <si>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</si>
  <si>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</si>
  <si>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</si>
  <si>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</si>
  <si>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</si>
  <si>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</si>
  <si>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</si>
  <si>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</si>
  <si>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</si>
  <si>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</si>
  <si>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</si>
  <si>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</si>
  <si>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</si>
  <si>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</si>
  <si>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</si>
  <si>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</si>
  <si>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</si>
  <si>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</si>
  <si>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</si>
  <si>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</si>
  <si>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</si>
  <si>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</si>
  <si>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</si>
  <si>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</si>
  <si>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</si>
  <si>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</si>
  <si>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</si>
  <si>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</si>
  <si>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</si>
  <si>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</si>
  <si>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</si>
  <si>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</si>
  <si>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</si>
  <si>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</si>
  <si>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</si>
  <si>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</si>
  <si>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</si>
  <si>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</si>
  <si>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</si>
  <si>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</si>
  <si>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</si>
  <si>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</si>
  <si>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</si>
  <si>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</si>
  <si>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</si>
  <si>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</si>
  <si>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</si>
  <si>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</si>
  <si>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</si>
  <si>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</si>
  <si>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</si>
  <si>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</si>
  <si>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</si>
  <si>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</si>
  <si>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</si>
  <si>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</si>
  <si>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</si>
  <si>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</si>
  <si>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</si>
  <si>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</si>
  <si>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</si>
  <si>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</si>
  <si>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</si>
  <si>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</si>
  <si>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</si>
  <si>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</si>
  <si>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</si>
  <si>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</si>
  <si>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</si>
  <si>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</si>
  <si>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</si>
  <si>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</si>
  <si>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</si>
  <si>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</si>
  <si>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</si>
  <si>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</si>
  <si>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</si>
  <si>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</si>
  <si>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</si>
  <si>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</si>
  <si>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</si>
  <si>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</si>
  <si>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</si>
  <si>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</si>
  <si>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</si>
  <si>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</si>
  <si>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</si>
  <si>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</si>
  <si>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</si>
  <si>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</si>
  <si>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</si>
  <si>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</si>
  <si>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</si>
  <si>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</si>
  <si>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</si>
  <si>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</si>
  <si>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</si>
  <si>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</si>
  <si>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</si>
  <si>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</si>
  <si>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</si>
  <si>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</si>
  <si>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</si>
  <si>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</si>
  <si>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</si>
  <si>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</si>
  <si>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</si>
  <si>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</si>
  <si>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</si>
  <si>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</si>
  <si>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</si>
  <si>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</si>
  <si>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</si>
  <si>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</si>
  <si>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</si>
  <si>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</si>
  <si>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</si>
  <si>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</si>
  <si>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</si>
  <si>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</si>
  <si>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</si>
  <si>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</si>
  <si>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</si>
  <si>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</si>
  <si>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</si>
  <si>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</si>
  <si>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</si>
  <si>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</si>
  <si>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</si>
  <si>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</si>
  <si>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</si>
  <si>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</si>
  <si>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</si>
  <si>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</si>
  <si>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</si>
  <si>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</si>
  <si>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</si>
  <si>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</si>
  <si>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</si>
  <si>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</si>
  <si>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</si>
  <si>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</si>
  <si>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</si>
  <si>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</si>
  <si>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</si>
  <si>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</si>
  <si>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</si>
  <si>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</si>
  <si>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</si>
  <si>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</si>
  <si>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</si>
  <si>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</si>
  <si>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</si>
  <si>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</si>
  <si>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</si>
  <si>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</si>
  <si>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</si>
  <si>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</si>
  <si>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</si>
  <si>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</si>
  <si>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</si>
  <si>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</si>
  <si>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</si>
  <si>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</si>
  <si>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</si>
  <si>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</si>
  <si>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</si>
  <si>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</si>
  <si>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</si>
  <si>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</si>
  <si>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</si>
  <si>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</si>
  <si>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</si>
  <si>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</si>
  <si>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</si>
  <si>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</si>
  <si>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</si>
  <si>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</si>
  <si>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</si>
  <si>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</si>
  <si>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</si>
  <si>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</si>
  <si>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</si>
  <si>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</si>
  <si>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</si>
  <si>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</si>
  <si>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</si>
  <si>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</si>
  <si>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</si>
  <si>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</si>
  <si>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</si>
  <si>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</si>
  <si>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</si>
  <si>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</si>
  <si>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</si>
  <si>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</si>
  <si>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</si>
  <si>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</si>
  <si>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</si>
  <si>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</si>
  <si>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</si>
  <si>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</si>
  <si>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</si>
  <si>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</si>
  <si>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</si>
  <si>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</si>
  <si>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</si>
  <si>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</si>
  <si>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</si>
  <si>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</si>
  <si>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</si>
  <si>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</si>
  <si>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</si>
  <si>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</si>
  <si>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</si>
  <si>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</si>
  <si>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</si>
  <si>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</si>
  <si>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</si>
  <si>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</si>
  <si>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</si>
  <si>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</si>
  <si>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</si>
  <si>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</si>
  <si>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</si>
  <si>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</si>
  <si>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</si>
  <si>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</si>
  <si>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</si>
  <si>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</si>
  <si>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</si>
  <si>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</si>
  <si>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</si>
  <si>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</si>
  <si>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</si>
  <si>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</si>
  <si>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</si>
  <si>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</si>
  <si>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</si>
  <si>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</si>
  <si>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</si>
  <si>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</si>
  <si>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</si>
  <si>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</si>
  <si>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</si>
  <si>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</si>
  <si>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</si>
  <si>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</si>
  <si>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</si>
  <si>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</si>
  <si>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</si>
  <si>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</si>
  <si>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</si>
  <si>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</si>
  <si>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</si>
  <si>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</si>
  <si>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</si>
  <si>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</si>
  <si>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</si>
  <si>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</si>
  <si>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</si>
  <si>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</si>
  <si>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</si>
  <si>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</si>
  <si>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</si>
  <si>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</si>
  <si>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</si>
  <si>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</si>
  <si>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</si>
  <si>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</si>
  <si>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</si>
  <si>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</si>
  <si>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</si>
  <si>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</si>
  <si>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</si>
  <si>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</si>
  <si>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</si>
  <si>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</si>
  <si>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</si>
  <si>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</si>
  <si>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</si>
  <si>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</si>
  <si>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</si>
  <si>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</si>
  <si>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</si>
  <si>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</si>
  <si>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</si>
  <si>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</si>
  <si>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</si>
  <si>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</si>
  <si>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</si>
  <si>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</si>
  <si>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</si>
  <si>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</si>
  <si>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</si>
  <si>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</si>
  <si>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</si>
  <si>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</si>
  <si>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</si>
  <si>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</si>
  <si>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</si>
  <si>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</si>
  <si>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</si>
  <si>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</si>
  <si>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</si>
  <si>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</si>
  <si>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</si>
  <si>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</si>
  <si>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</si>
  <si>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</si>
  <si>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</si>
  <si>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</si>
  <si>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</si>
  <si>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</si>
  <si>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</si>
  <si>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</si>
  <si>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</si>
  <si>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</si>
  <si>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</si>
  <si>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</si>
  <si>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</si>
  <si>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</si>
  <si>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</si>
  <si>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</si>
  <si>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</si>
  <si>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</si>
  <si>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</si>
  <si>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</si>
  <si>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</si>
  <si>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</si>
  <si>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</si>
  <si>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</si>
  <si>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</si>
  <si>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</si>
  <si>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</si>
  <si>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</si>
  <si>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</si>
  <si>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</si>
  <si>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</si>
  <si>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</si>
  <si>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</si>
  <si>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</si>
  <si>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</si>
  <si>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</si>
  <si>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</si>
  <si>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</si>
  <si>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</si>
  <si>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</si>
  <si>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</si>
  <si>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</si>
  <si>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</si>
  <si>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</si>
  <si>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</si>
  <si>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</si>
  <si>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</si>
  <si>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</si>
  <si>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</si>
  <si>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</si>
  <si>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</si>
  <si>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</si>
  <si>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</si>
  <si>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</si>
  <si>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</si>
  <si>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</si>
  <si>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</si>
  <si>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</si>
  <si>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</si>
  <si>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</si>
  <si>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</si>
  <si>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</si>
  <si>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</si>
  <si>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</si>
  <si>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</si>
  <si>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</si>
  <si>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</si>
  <si>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</si>
  <si>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</si>
  <si>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</si>
  <si>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</si>
  <si>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</si>
  <si>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</si>
  <si>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</si>
  <si>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</si>
  <si>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</si>
  <si>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</si>
  <si>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</si>
  <si>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</si>
  <si>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</si>
  <si>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</si>
  <si>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</si>
  <si>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</si>
  <si>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</si>
  <si>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</si>
  <si>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</si>
  <si>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</si>
  <si>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</si>
  <si>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</si>
  <si>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</si>
  <si>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</si>
  <si>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</si>
  <si>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</si>
  <si>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</si>
  <si>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</si>
  <si>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</si>
  <si>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</si>
  <si>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</si>
  <si>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</si>
  <si>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</si>
  <si>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</si>
  <si>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</si>
  <si>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</si>
  <si>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</si>
  <si>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</si>
  <si>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</si>
  <si>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</si>
  <si>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</si>
  <si>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</si>
  <si>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</si>
  <si>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</si>
  <si>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</si>
  <si>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</si>
  <si>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</si>
  <si>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</si>
  <si>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</si>
  <si>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</si>
  <si>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</si>
  <si>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</si>
  <si>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</si>
  <si>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</si>
  <si>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</si>
  <si>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</si>
  <si>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</si>
  <si>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</si>
  <si>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</si>
  <si>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</si>
  <si>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</si>
  <si>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</si>
  <si>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</si>
  <si>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</si>
  <si>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</si>
  <si>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</si>
  <si>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</si>
  <si>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</si>
  <si>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</si>
  <si>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</si>
  <si>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</si>
  <si>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</si>
  <si>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</si>
  <si>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</si>
  <si>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</si>
  <si>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</si>
  <si>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</si>
  <si>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</si>
  <si>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</si>
  <si>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</si>
  <si>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</si>
  <si>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</si>
  <si>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</si>
  <si>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</si>
  <si>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</si>
  <si>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</si>
  <si>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</si>
  <si>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</si>
  <si>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</si>
  <si>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</si>
  <si>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</si>
  <si>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</si>
  <si>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</si>
  <si>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</si>
  <si>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</si>
  <si>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</si>
  <si>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</si>
  <si>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</si>
  <si>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</si>
  <si>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</si>
  <si>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</si>
  <si>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</si>
  <si>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</si>
  <si>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</si>
  <si>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</si>
  <si>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</si>
  <si>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</si>
  <si>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</si>
  <si>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</si>
  <si>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</si>
  <si>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</si>
  <si>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</si>
  <si>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</si>
  <si>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</si>
  <si>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</si>
  <si>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</si>
  <si>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</si>
  <si>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</si>
  <si>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</si>
  <si>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</si>
  <si>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</si>
  <si>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</si>
  <si>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</si>
  <si>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</si>
  <si>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</si>
  <si>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</si>
  <si>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</si>
  <si>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</si>
  <si>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</si>
  <si>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</si>
  <si>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</si>
  <si>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</si>
  <si>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</si>
  <si>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</si>
  <si>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</si>
  <si>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</si>
  <si>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</si>
  <si>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</si>
  <si>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</si>
  <si>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</si>
  <si>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</si>
  <si>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</si>
  <si>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</si>
  <si>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</si>
  <si>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</si>
  <si>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</si>
  <si>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</si>
  <si>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</si>
  <si>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</si>
  <si>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</si>
  <si>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</si>
  <si>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</si>
  <si>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</si>
  <si>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</si>
  <si>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</si>
  <si>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</si>
  <si>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</si>
  <si>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</si>
  <si>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</si>
  <si>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</si>
  <si>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</si>
  <si>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</si>
  <si>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</si>
  <si>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</si>
  <si>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</si>
  <si>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</si>
  <si>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</si>
  <si>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</si>
  <si>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</si>
  <si>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</si>
  <si>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</si>
  <si>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</si>
  <si>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</si>
  <si>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</si>
  <si>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</si>
  <si>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</si>
  <si>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</si>
  <si>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</si>
  <si>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</si>
  <si>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</si>
  <si>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</si>
  <si>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</si>
  <si>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</si>
  <si>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</si>
  <si>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</si>
  <si>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</si>
  <si>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</si>
  <si>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</si>
  <si>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</si>
  <si>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</si>
  <si>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</si>
  <si>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</si>
  <si>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</si>
  <si>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</si>
  <si>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</si>
  <si>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</si>
  <si>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</si>
  <si>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</si>
  <si>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</si>
  <si>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</si>
  <si>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</si>
  <si>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</si>
  <si>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</si>
  <si>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</si>
  <si>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</si>
  <si>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</si>
  <si>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</si>
  <si>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</si>
  <si>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</si>
  <si>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</si>
  <si>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</si>
  <si>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</si>
  <si>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</si>
  <si>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</si>
  <si>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</si>
  <si>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</si>
  <si>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</si>
  <si>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</si>
  <si>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</si>
  <si>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</si>
  <si>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</si>
  <si>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</si>
  <si>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</si>
  <si>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</si>
  <si>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</si>
  <si>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</si>
  <si>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</si>
  <si>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</si>
  <si>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</si>
  <si>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</si>
  <si>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</si>
  <si>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</si>
  <si>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</si>
  <si>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</si>
  <si>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</si>
  <si>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</si>
  <si>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</si>
  <si>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</si>
  <si>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</si>
  <si>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</si>
  <si>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</si>
  <si>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</si>
  <si>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</si>
  <si>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</si>
  <si>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</si>
  <si>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</si>
  <si>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</si>
  <si>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</si>
  <si>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</si>
  <si>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</si>
  <si>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</si>
  <si>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</si>
  <si>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</si>
  <si>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</si>
  <si>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</si>
  <si>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</si>
  <si>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</si>
  <si>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</si>
  <si>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</si>
  <si>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</si>
  <si>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</si>
  <si>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</si>
  <si>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</si>
  <si>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</si>
  <si>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</si>
  <si>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</si>
  <si>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</si>
  <si>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</si>
  <si>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</si>
  <si>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</si>
  <si>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</si>
  <si>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</si>
  <si>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</si>
  <si>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</si>
  <si>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</si>
  <si>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</si>
  <si>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</si>
  <si>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</si>
  <si>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</si>
  <si>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</si>
  <si>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</si>
  <si>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</si>
  <si>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</si>
  <si>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</si>
  <si>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</si>
  <si>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</si>
  <si>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</si>
  <si>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</si>
  <si>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</si>
  <si>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</si>
  <si>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</si>
  <si>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</si>
  <si>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</si>
  <si>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</si>
  <si>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</si>
  <si>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</si>
  <si>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</si>
  <si>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</si>
  <si>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</si>
  <si>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</si>
  <si>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</si>
  <si>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</si>
  <si>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</si>
  <si>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</si>
  <si>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</si>
  <si>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</si>
  <si>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</si>
  <si>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</si>
  <si>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</si>
  <si>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</si>
  <si>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</si>
  <si>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</si>
  <si>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</si>
  <si>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</si>
  <si>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</si>
  <si>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</si>
  <si>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</si>
  <si>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</si>
  <si>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</si>
  <si>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</si>
  <si>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</si>
  <si>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</si>
  <si>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</si>
  <si>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</si>
  <si>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</si>
  <si>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</si>
  <si>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</si>
  <si>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</si>
  <si>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</si>
  <si>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</si>
  <si>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</si>
  <si>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</si>
  <si>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</si>
  <si>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</si>
  <si>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</si>
  <si>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</si>
  <si>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</si>
  <si>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</si>
  <si>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</si>
  <si>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</si>
  <si>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</si>
  <si>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</si>
  <si>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</si>
  <si>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</si>
  <si>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</si>
  <si>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</si>
  <si>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</si>
  <si>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</si>
  <si>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</si>
  <si>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</si>
  <si>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</si>
  <si>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</si>
  <si>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</si>
  <si>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</si>
  <si>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</si>
  <si>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</si>
  <si>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</si>
  <si>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</si>
  <si>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</si>
  <si>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</si>
  <si>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</si>
  <si>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</si>
  <si>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</si>
  <si>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</si>
  <si>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</si>
  <si>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</si>
  <si>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</si>
  <si>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</si>
  <si>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</si>
  <si>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</si>
  <si>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</si>
  <si>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</si>
  <si>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</si>
  <si>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</si>
  <si>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</si>
  <si>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</si>
  <si>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</si>
  <si>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</si>
  <si>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</si>
  <si>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</si>
  <si>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</si>
  <si>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</si>
  <si>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</si>
  <si>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</si>
  <si>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</si>
  <si>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</si>
  <si>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</si>
  <si>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</si>
  <si>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</si>
  <si>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</si>
  <si>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</si>
  <si>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</si>
  <si>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</si>
  <si>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</si>
  <si>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</si>
  <si>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</si>
  <si>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</si>
  <si>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</si>
  <si>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</si>
  <si>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</si>
  <si>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</si>
  <si>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</si>
  <si>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</si>
  <si>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</si>
  <si>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</si>
  <si>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</si>
  <si>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</si>
  <si>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</si>
  <si>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</si>
  <si>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</si>
  <si>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</si>
  <si>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</si>
  <si>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</si>
  <si>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</si>
  <si>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</si>
  <si>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</si>
  <si>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</si>
  <si>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</si>
  <si>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</si>
  <si>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</si>
  <si>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</si>
  <si>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</si>
  <si>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</si>
  <si>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</si>
  <si>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</si>
  <si>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</si>
  <si>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</si>
  <si>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</si>
  <si>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</si>
  <si>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</si>
  <si>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</si>
  <si>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</si>
  <si>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</si>
  <si>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</si>
  <si>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</si>
  <si>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</si>
  <si>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</si>
  <si>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</si>
  <si>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</si>
  <si>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</si>
  <si>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</si>
  <si>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</si>
  <si>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</si>
  <si>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</si>
  <si>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</si>
  <si>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</si>
  <si>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</si>
  <si>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</si>
  <si>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</si>
  <si>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</si>
  <si>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</si>
  <si>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</si>
  <si>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</si>
  <si>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</si>
  <si>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</si>
  <si>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</si>
  <si>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</si>
  <si>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</si>
  <si>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</si>
  <si>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</si>
  <si>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</si>
  <si>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</si>
  <si>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</si>
  <si>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</si>
  <si>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</si>
  <si>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</si>
  <si>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</si>
  <si>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</si>
  <si>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</si>
  <si>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</si>
  <si>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</si>
  <si>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</si>
  <si>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</si>
  <si>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</si>
  <si>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</si>
  <si>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</si>
  <si>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</si>
  <si>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</si>
  <si>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</si>
  <si>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</si>
  <si>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</si>
  <si>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</si>
  <si>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</si>
  <si>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</si>
  <si>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</si>
  <si>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</si>
  <si>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</si>
  <si>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</si>
  <si>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</si>
  <si>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</si>
  <si>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</si>
  <si>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</si>
  <si>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</si>
  <si>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</si>
  <si>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</si>
  <si>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</si>
  <si>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</si>
  <si>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</si>
  <si>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</si>
  <si>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</si>
  <si>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</si>
  <si>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</si>
  <si>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</si>
  <si>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</si>
  <si>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</si>
  <si>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</si>
  <si>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</si>
  <si>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</si>
  <si>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</si>
  <si>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</si>
  <si>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</si>
  <si>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</si>
  <si>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</si>
  <si>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</si>
  <si>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</si>
  <si>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</si>
  <si>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</si>
  <si>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</si>
  <si>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</si>
  <si>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</si>
  <si>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</si>
  <si>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</si>
  <si>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</si>
  <si>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</si>
  <si>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</si>
  <si>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</si>
  <si>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</si>
  <si>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</si>
  <si>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</si>
  <si>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</si>
  <si>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</si>
  <si>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</si>
  <si>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</si>
  <si>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</si>
  <si>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</si>
  <si>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</si>
  <si>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</si>
  <si>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</si>
  <si>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</si>
  <si>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</si>
  <si>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</si>
  <si>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</si>
  <si>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</si>
  <si>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</si>
  <si>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</si>
  <si>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</si>
  <si>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</si>
  <si>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</si>
  <si>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</si>
  <si>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</si>
  <si>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</si>
  <si>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</si>
  <si>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</si>
  <si>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</si>
  <si>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</si>
  <si>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</si>
  <si>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</si>
  <si>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</si>
  <si>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</si>
  <si>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</si>
  <si>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</si>
  <si>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</si>
  <si>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</si>
  <si>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</si>
  <si>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</si>
  <si>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</si>
  <si>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</si>
  <si>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</si>
  <si>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</si>
  <si>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</si>
  <si>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</si>
  <si>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</si>
  <si>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</si>
  <si>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</si>
  <si>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</si>
  <si>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</si>
  <si>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</si>
  <si>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</si>
  <si>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</si>
  <si>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</si>
  <si>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</si>
  <si>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</si>
  <si>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</si>
  <si>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</si>
  <si>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</si>
  <si>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</si>
  <si>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</si>
  <si>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</si>
  <si>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</si>
  <si>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</si>
  <si>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</si>
  <si>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</si>
  <si>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</si>
  <si>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</si>
  <si>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</si>
  <si>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</si>
  <si>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</si>
  <si>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</si>
  <si>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</si>
  <si>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</si>
  <si>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</si>
  <si>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</si>
  <si>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</si>
  <si>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</si>
  <si>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</si>
  <si>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</si>
  <si>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</si>
  <si>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</si>
  <si>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</si>
  <si>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</si>
  <si>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</si>
  <si>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</si>
  <si>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</si>
  <si>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</si>
  <si>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</si>
  <si>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</si>
  <si>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</si>
  <si>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</si>
  <si>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</si>
  <si>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</si>
  <si>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</si>
  <si>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</si>
  <si>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</si>
  <si>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</si>
  <si>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</si>
  <si>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</si>
  <si>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</si>
  <si>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</si>
  <si>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</si>
  <si>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</si>
  <si>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</si>
  <si>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</si>
  <si>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</si>
  <si>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</si>
  <si>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</si>
  <si>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</si>
  <si>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</si>
  <si>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</si>
  <si>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</si>
  <si>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</si>
  <si>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</si>
  <si>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</si>
  <si>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</si>
  <si>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</si>
  <si>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</si>
  <si>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</si>
  <si>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</si>
  <si>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</si>
  <si>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</si>
  <si>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</si>
  <si>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</si>
  <si>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</si>
  <si>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</si>
  <si>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</si>
  <si>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</si>
  <si>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</si>
  <si>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</si>
  <si>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</si>
  <si>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</si>
  <si>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</si>
  <si>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</si>
  <si>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</si>
  <si>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</si>
  <si>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</si>
  <si>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</si>
  <si>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</si>
  <si>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</si>
  <si>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</si>
  <si>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</si>
  <si>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</si>
  <si>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</si>
  <si>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</si>
  <si>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</si>
  <si>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</si>
  <si>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</si>
  <si>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</si>
  <si>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</si>
  <si>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</si>
  <si>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</si>
  <si>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</si>
  <si>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</si>
  <si>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</si>
  <si>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</si>
  <si>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</si>
  <si>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</si>
  <si>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</si>
  <si>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</si>
  <si>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</si>
  <si>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</si>
  <si>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</si>
  <si>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</si>
  <si>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</si>
  <si>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</si>
  <si>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</si>
  <si>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</si>
  <si>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</si>
  <si>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</si>
  <si>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</si>
  <si>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</si>
  <si>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</si>
  <si>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</si>
  <si>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</si>
  <si>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</si>
  <si>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</si>
  <si>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</si>
  <si>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</si>
  <si>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</si>
  <si>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</si>
  <si>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</si>
  <si>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</si>
  <si>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</si>
  <si>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</si>
  <si>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</si>
  <si>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</si>
  <si>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</si>
  <si>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</si>
  <si>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</si>
  <si>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</si>
  <si>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</si>
  <si>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</si>
  <si>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</si>
  <si>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</si>
  <si>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</si>
  <si>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</si>
  <si>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</si>
  <si>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</si>
  <si>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</si>
  <si>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</si>
  <si>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</si>
  <si>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</si>
  <si>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</si>
  <si>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</si>
  <si>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</si>
  <si>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</si>
  <si>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</si>
  <si>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</si>
  <si>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</si>
  <si>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</si>
  <si>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</si>
  <si>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</si>
  <si>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</si>
  <si>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</si>
  <si>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</si>
  <si>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</si>
  <si>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</si>
  <si>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</si>
  <si>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</si>
  <si>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</si>
  <si>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</si>
  <si>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</si>
  <si>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</si>
  <si>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</si>
  <si>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</si>
  <si>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</si>
  <si>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</si>
  <si>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</si>
  <si>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</si>
  <si>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</si>
  <si>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</si>
  <si>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</si>
  <si>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</si>
  <si>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</si>
  <si>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</si>
  <si>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</si>
  <si>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</si>
  <si>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</si>
  <si>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</si>
  <si>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</si>
  <si>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</si>
  <si>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</si>
  <si>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</si>
  <si>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</si>
  <si>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</si>
  <si>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</si>
  <si>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</si>
  <si>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</si>
  <si>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</si>
  <si>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</si>
  <si>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</si>
  <si>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</si>
  <si>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</si>
  <si>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</si>
  <si>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</si>
  <si>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</si>
  <si>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</si>
  <si>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</si>
  <si>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</si>
  <si>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</si>
  <si>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</si>
  <si>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</si>
  <si>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</si>
  <si>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</si>
  <si>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</si>
  <si>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</si>
  <si>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</si>
  <si>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</si>
  <si>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</si>
  <si>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</si>
  <si>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</si>
  <si>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</si>
  <si>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</si>
  <si>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</si>
  <si>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</si>
  <si>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</si>
  <si>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</si>
  <si>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</si>
  <si>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</si>
  <si>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</si>
  <si>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</si>
  <si>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</si>
  <si>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</si>
  <si>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</si>
  <si>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</si>
  <si>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</si>
  <si>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</si>
  <si>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</si>
  <si>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</si>
  <si>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</si>
  <si>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</si>
  <si>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</si>
  <si>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</si>
  <si>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</si>
  <si>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</si>
  <si>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</si>
  <si>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</si>
  <si>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</si>
  <si>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</si>
  <si>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</si>
  <si>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</si>
  <si>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</si>
  <si>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</si>
  <si>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</si>
  <si>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</si>
  <si>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</si>
  <si>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</si>
  <si>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</si>
  <si>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</si>
  <si>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</si>
  <si>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</si>
  <si>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</si>
  <si>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</si>
  <si>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</si>
  <si>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</si>
  <si>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</si>
  <si>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</si>
  <si>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</si>
  <si>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</si>
  <si>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</si>
  <si>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</si>
  <si>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</si>
  <si>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</si>
  <si>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</si>
  <si>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</si>
  <si>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</si>
  <si>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</si>
  <si>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</si>
  <si>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</si>
  <si>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</si>
  <si>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</si>
  <si>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</si>
  <si>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</si>
  <si>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</si>
  <si>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</si>
  <si>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</si>
  <si>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</si>
  <si>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</si>
  <si>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</si>
  <si>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</si>
  <si>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</si>
  <si>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</si>
  <si>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</si>
  <si>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</si>
  <si>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</si>
  <si>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</si>
  <si>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</si>
  <si>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</si>
  <si>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</si>
  <si>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</si>
  <si>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</si>
  <si>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</si>
  <si>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</si>
  <si>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</si>
  <si>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</si>
  <si>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</si>
  <si>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</si>
  <si>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</si>
  <si>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</si>
  <si>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</si>
  <si>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</si>
  <si>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</si>
  <si>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</si>
  <si>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</si>
  <si>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</si>
  <si>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</si>
  <si>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</si>
  <si>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</si>
  <si>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</si>
  <si>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</si>
  <si>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</si>
  <si>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</si>
  <si>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</si>
  <si>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</si>
  <si>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</si>
  <si>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</si>
  <si>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</si>
  <si>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</si>
  <si>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</si>
  <si>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</si>
  <si>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</si>
  <si>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</si>
  <si>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</si>
  <si>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</si>
  <si>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</si>
  <si>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</si>
  <si>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</si>
  <si>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</si>
  <si>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</si>
  <si>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</si>
  <si>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</si>
  <si>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</si>
  <si>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</si>
  <si>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</si>
  <si>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</si>
  <si>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</si>
  <si>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</si>
  <si>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</si>
  <si>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</si>
  <si>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</si>
  <si>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</si>
  <si>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</si>
  <si>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</si>
  <si>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</si>
  <si>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</si>
  <si>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</si>
  <si>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</si>
  <si>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</si>
  <si>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</si>
  <si>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</si>
  <si>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</si>
  <si>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</si>
  <si>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</si>
  <si>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</si>
  <si>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</si>
  <si>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</si>
  <si>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</si>
  <si>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</si>
  <si>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</si>
  <si>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</si>
  <si>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</si>
  <si>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</si>
  <si>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</si>
  <si>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</si>
  <si>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</si>
  <si>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</si>
  <si>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</si>
  <si>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</si>
  <si>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</si>
  <si>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</si>
  <si>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</si>
  <si>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</si>
  <si>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</si>
  <si>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</si>
  <si>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</si>
  <si>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</si>
  <si>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</si>
  <si>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</si>
  <si>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</si>
  <si>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</si>
  <si>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</si>
  <si>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</si>
  <si>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</si>
  <si>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</si>
  <si>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</si>
  <si>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</si>
  <si>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</si>
  <si>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</si>
  <si>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</si>
  <si>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</si>
  <si>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</si>
  <si>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</si>
  <si>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</si>
  <si>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</si>
  <si>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</si>
  <si>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</si>
  <si>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</si>
  <si>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</si>
  <si>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</si>
  <si>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</si>
  <si>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</si>
  <si>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</si>
  <si>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</si>
  <si>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</si>
  <si>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</si>
  <si>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</si>
  <si>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</si>
  <si>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</si>
  <si>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</si>
  <si>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</si>
  <si>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</si>
  <si>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</si>
  <si>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</si>
  <si>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</si>
  <si>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</si>
  <si>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</si>
  <si>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</si>
  <si>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</si>
  <si>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</si>
  <si>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</si>
  <si>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</si>
  <si>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</si>
  <si>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</si>
  <si>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</si>
  <si>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</si>
  <si>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</si>
  <si>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</si>
  <si>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</si>
  <si>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</si>
  <si>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</si>
  <si>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</si>
  <si>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</si>
  <si>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</si>
  <si>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</si>
  <si>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</si>
  <si>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</si>
  <si>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</si>
  <si>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</si>
  <si>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</si>
  <si>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</si>
  <si>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</si>
  <si>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</si>
  <si>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</si>
  <si>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</si>
  <si>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</si>
  <si>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</si>
  <si>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</si>
  <si>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</si>
  <si>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</si>
  <si>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</si>
  <si>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</si>
  <si>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</si>
  <si>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</si>
  <si>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</si>
  <si>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</si>
  <si>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</si>
  <si>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</si>
  <si>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</si>
  <si>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</si>
  <si>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</si>
  <si>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</si>
  <si>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</si>
  <si>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</si>
  <si>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</si>
  <si>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</si>
  <si>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</si>
  <si>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</si>
  <si>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</si>
  <si>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</si>
  <si>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</si>
  <si>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</si>
  <si>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</si>
  <si>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</si>
  <si>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</si>
  <si>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</si>
  <si>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</si>
  <si>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</si>
  <si>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</si>
  <si>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</si>
  <si>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</si>
  <si>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</si>
  <si>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</si>
  <si>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</si>
  <si>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</si>
  <si>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</si>
  <si>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</si>
  <si>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</si>
  <si>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</si>
  <si>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</si>
  <si>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</si>
  <si>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</si>
  <si>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</si>
  <si>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</si>
  <si>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</si>
  <si>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</si>
  <si>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</si>
  <si>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</si>
  <si>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</si>
  <si>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</si>
  <si>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</si>
  <si>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</si>
  <si>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</si>
  <si>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</si>
  <si>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</si>
  <si>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</si>
  <si>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</si>
  <si>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</si>
  <si>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</si>
  <si>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</si>
  <si>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</si>
  <si>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</si>
  <si>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</si>
  <si>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</si>
  <si>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</si>
  <si>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</si>
  <si>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</si>
  <si>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</si>
  <si>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</si>
  <si>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</si>
  <si>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</si>
  <si>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</si>
  <si>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</si>
  <si>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</si>
  <si>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</si>
  <si>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</si>
  <si>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</si>
  <si>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</si>
  <si>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</si>
  <si>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</si>
  <si>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</si>
  <si>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</si>
  <si>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</si>
  <si>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</si>
  <si>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</si>
  <si>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</si>
  <si>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</si>
  <si>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</si>
  <si>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</si>
  <si>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</si>
  <si>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</si>
  <si>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</si>
  <si>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</si>
  <si>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</si>
  <si>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</si>
  <si>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</si>
  <si>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</si>
  <si>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</si>
  <si>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</si>
  <si>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</si>
  <si>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</si>
  <si>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</si>
  <si>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</si>
  <si>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</si>
  <si>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</si>
  <si>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</si>
  <si>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</si>
  <si>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</si>
  <si>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</si>
  <si>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</si>
  <si>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</si>
  <si>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</si>
  <si>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</si>
  <si>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</si>
  <si>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</si>
  <si>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</si>
  <si>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</si>
  <si>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</si>
  <si>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</si>
  <si>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</si>
  <si>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</si>
  <si>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</si>
  <si>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</si>
  <si>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</si>
  <si>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</si>
  <si>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</si>
  <si>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</si>
  <si>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</si>
  <si>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</si>
  <si>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</si>
  <si>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</si>
  <si>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</si>
  <si>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</si>
  <si>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</si>
  <si>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</si>
  <si>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</si>
  <si>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</si>
  <si>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</si>
  <si>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</si>
  <si>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</si>
  <si>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</si>
  <si>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</si>
  <si>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</si>
  <si>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</si>
  <si>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</si>
  <si>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</si>
  <si>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</si>
  <si>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</si>
  <si>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</si>
  <si>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</si>
  <si>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</si>
  <si>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</si>
  <si>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</si>
  <si>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</si>
  <si>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</si>
  <si>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</si>
  <si>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</si>
  <si>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</si>
  <si>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</si>
  <si>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</si>
  <si>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</si>
  <si>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</si>
  <si>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</si>
  <si>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</si>
  <si>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</si>
  <si>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</si>
  <si>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</si>
  <si>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</si>
  <si>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</si>
  <si>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</si>
  <si>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</si>
  <si>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</si>
  <si>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</si>
  <si>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</si>
  <si>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</si>
  <si>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</si>
  <si>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</si>
  <si>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</si>
  <si>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</si>
  <si>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</si>
  <si>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</si>
  <si>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</si>
  <si>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</si>
  <si>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</si>
  <si>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</si>
  <si>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</si>
  <si>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</si>
  <si>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</si>
  <si>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</si>
  <si>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</si>
  <si>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</si>
  <si>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</si>
  <si>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</si>
  <si>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</si>
  <si>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</si>
  <si>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</si>
  <si>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</si>
  <si>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</si>
  <si>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</si>
  <si>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</si>
  <si>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</si>
  <si>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</si>
  <si>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</si>
  <si>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</si>
  <si>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</si>
  <si>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</si>
  <si>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</si>
  <si>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</si>
  <si>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</si>
  <si>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</si>
  <si>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</si>
  <si>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</si>
  <si>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</si>
  <si>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</si>
  <si>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</si>
  <si>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</si>
  <si>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</si>
  <si>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</si>
  <si>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</si>
  <si>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</si>
  <si>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</si>
  <si>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</si>
  <si>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</si>
  <si>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</si>
  <si>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</si>
  <si>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</si>
  <si>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</si>
  <si>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</si>
  <si>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</si>
  <si>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</si>
  <si>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</si>
  <si>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</si>
  <si>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</si>
  <si>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</si>
  <si>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</si>
  <si>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</si>
  <si>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</si>
  <si>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</si>
  <si>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</si>
  <si>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</si>
  <si>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</si>
  <si>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</si>
  <si>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</si>
  <si>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</si>
  <si>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</si>
  <si>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</si>
  <si>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</si>
  <si>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</si>
  <si>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</si>
  <si>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</si>
  <si>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</si>
  <si>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</si>
  <si>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</si>
  <si>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</si>
  <si>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</si>
  <si>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</si>
  <si>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</si>
  <si>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</si>
  <si>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</si>
  <si>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</si>
  <si>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</si>
  <si>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</si>
  <si>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</si>
  <si>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</si>
  <si>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</si>
  <si>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</si>
  <si>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</si>
  <si>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</si>
  <si>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</si>
  <si>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</si>
  <si>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</si>
  <si>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</si>
  <si>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</si>
  <si>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</si>
  <si>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</si>
  <si>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</si>
  <si>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</si>
  <si>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</si>
  <si>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</si>
  <si>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</si>
  <si>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</si>
  <si>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</si>
  <si>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</si>
  <si>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</si>
  <si>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</si>
  <si>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</si>
  <si>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</si>
  <si>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</si>
  <si>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</si>
  <si>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</si>
  <si>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</si>
  <si>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</si>
  <si>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</si>
  <si>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</si>
  <si>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</si>
  <si>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</si>
  <si>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</si>
  <si>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</si>
  <si>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</si>
  <si>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</si>
  <si>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</si>
  <si>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</si>
  <si>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</si>
  <si>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</si>
  <si>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</si>
  <si>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</si>
  <si>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</si>
  <si>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</si>
  <si>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</si>
  <si>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</si>
  <si>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</si>
  <si>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</si>
  <si>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</si>
  <si>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</si>
  <si>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</si>
  <si>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</si>
  <si>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</si>
  <si>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</si>
  <si>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</si>
  <si>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</si>
  <si>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</si>
  <si>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</si>
  <si>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</si>
  <si>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</si>
  <si>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</si>
  <si>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</si>
  <si>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</si>
  <si>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</si>
  <si>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</si>
  <si>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</si>
  <si>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</si>
  <si>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</si>
  <si>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</si>
  <si>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</si>
  <si>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</si>
  <si>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</si>
  <si>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</si>
  <si>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</si>
  <si>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</si>
  <si>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</si>
  <si>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</si>
  <si>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</si>
  <si>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</si>
  <si>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</si>
  <si>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</si>
  <si>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</si>
  <si>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</si>
  <si>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</si>
  <si>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</si>
  <si>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</si>
  <si>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</si>
  <si>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</si>
  <si>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</si>
  <si>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</si>
  <si>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</si>
  <si>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</si>
  <si>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</si>
  <si>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</si>
  <si>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</si>
  <si>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</si>
  <si>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</si>
  <si>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</si>
  <si>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</si>
  <si>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</si>
  <si>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</si>
  <si>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</si>
  <si>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</si>
  <si>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</si>
  <si>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</si>
  <si>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</si>
  <si>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</si>
  <si>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</si>
  <si>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</si>
  <si>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</si>
  <si>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</si>
  <si>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</si>
  <si>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</si>
  <si>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</si>
  <si>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</si>
  <si>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</si>
  <si>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</si>
  <si>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</si>
  <si>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</si>
  <si>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</si>
  <si>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</si>
  <si>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</si>
  <si>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</si>
  <si>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</si>
  <si>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</si>
  <si>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</si>
  <si>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</si>
  <si>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</si>
  <si>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</si>
  <si>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</si>
  <si>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</si>
  <si>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</si>
  <si>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</si>
  <si>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</si>
  <si>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</si>
  <si>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</si>
  <si>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</si>
  <si>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</si>
  <si>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</si>
  <si>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</si>
  <si>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</si>
  <si>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</si>
  <si>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</si>
  <si>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</si>
  <si>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</si>
  <si>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</si>
  <si>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</si>
  <si>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</si>
  <si>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</si>
  <si>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</si>
  <si>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</si>
  <si>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</si>
  <si>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</si>
  <si>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</si>
  <si>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</si>
  <si>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</si>
  <si>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</si>
  <si>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</si>
  <si>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</si>
  <si>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</si>
  <si>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</si>
  <si>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</si>
  <si>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</si>
  <si>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</si>
  <si>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</si>
  <si>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</si>
  <si>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</si>
  <si>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</si>
  <si>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</si>
  <si>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</si>
  <si>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</si>
  <si>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</si>
  <si>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</si>
  <si>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</si>
  <si>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</si>
  <si>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</si>
  <si>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</si>
  <si>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</si>
  <si>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</si>
  <si>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</si>
  <si>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</si>
  <si>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</si>
  <si>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</si>
  <si>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</si>
  <si>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</si>
  <si>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</si>
  <si>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</si>
  <si>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</si>
  <si>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</si>
  <si>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</si>
  <si>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</si>
  <si>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</si>
  <si>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</si>
  <si>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</si>
  <si>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</si>
  <si>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</si>
  <si>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</si>
  <si>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</si>
  <si>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</si>
  <si>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</si>
  <si>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</si>
  <si>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</si>
  <si>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</si>
  <si>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</si>
  <si>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</si>
  <si>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</si>
  <si>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</si>
  <si>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</si>
  <si>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</si>
  <si>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</si>
  <si>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</si>
  <si>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</si>
  <si>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</si>
  <si>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</si>
  <si>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</si>
  <si>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</si>
  <si>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</si>
  <si>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</si>
  <si>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</si>
  <si>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</si>
  <si>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</si>
  <si>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</si>
  <si>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</si>
  <si>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</si>
  <si>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</si>
  <si>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</si>
  <si>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</si>
  <si>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</si>
  <si>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</si>
  <si>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</si>
  <si>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</si>
  <si>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</si>
  <si>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</si>
  <si>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</si>
  <si>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</si>
  <si>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</si>
  <si>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</si>
  <si>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</si>
  <si>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</si>
  <si>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</si>
  <si>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</si>
  <si>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</si>
  <si>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</si>
  <si>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</si>
  <si>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</si>
  <si>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</si>
  <si>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</si>
  <si>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</si>
  <si>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</si>
  <si>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</si>
  <si>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</si>
  <si>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</si>
  <si>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</si>
  <si>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</si>
  <si>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</si>
  <si>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</si>
  <si>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</si>
  <si>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</si>
  <si>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</si>
  <si>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</si>
  <si>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</si>
  <si>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</si>
  <si>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</si>
  <si>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</si>
  <si>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</si>
  <si>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</si>
  <si>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</si>
  <si>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</si>
  <si>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</si>
  <si>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</si>
  <si>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</si>
  <si>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</si>
  <si>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</si>
  <si>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</si>
  <si>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</si>
  <si>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</si>
  <si>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</si>
  <si>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</si>
  <si>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</si>
  <si>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</si>
  <si>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</si>
  <si>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</si>
  <si>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</si>
  <si>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</si>
  <si>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</si>
  <si>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</si>
  <si>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</si>
  <si>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</si>
  <si>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</si>
  <si>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</si>
  <si>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</si>
  <si>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</si>
  <si>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</si>
  <si>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</si>
  <si>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</si>
  <si>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</si>
  <si>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</si>
  <si>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</si>
  <si>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</si>
  <si>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</si>
  <si>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</si>
  <si>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</si>
  <si>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</si>
  <si>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</si>
  <si>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</si>
  <si>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</si>
  <si>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</si>
  <si>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</si>
  <si>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</si>
  <si>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</si>
  <si>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</si>
  <si>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</si>
  <si>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</si>
  <si>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</si>
  <si>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</si>
  <si>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</si>
  <si>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</si>
  <si>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</si>
  <si>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</si>
  <si>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</si>
  <si>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</si>
  <si>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</si>
  <si>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</si>
  <si>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</si>
  <si>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</si>
  <si>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</si>
  <si>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</si>
  <si>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</si>
  <si>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</si>
  <si>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</si>
  <si>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</si>
  <si>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</si>
  <si>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</si>
  <si>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</si>
  <si>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</si>
  <si>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</si>
  <si>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</si>
  <si>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</si>
  <si>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</si>
  <si>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</si>
  <si>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</si>
  <si>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</si>
  <si>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</si>
  <si>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</si>
  <si>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</si>
  <si>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</si>
  <si>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</si>
  <si>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</si>
  <si>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</si>
  <si>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</si>
  <si>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</si>
  <si>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</si>
  <si>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</si>
  <si>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</si>
  <si>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</si>
  <si>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</si>
  <si>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</si>
  <si>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</si>
  <si>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</si>
  <si>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</si>
  <si>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</si>
  <si>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</si>
  <si>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</si>
  <si>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</si>
  <si>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</si>
  <si>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</si>
  <si>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</si>
  <si>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</si>
  <si>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</si>
  <si>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</si>
  <si>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</si>
  <si>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</si>
  <si>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</si>
  <si>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</si>
  <si>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</si>
  <si>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</si>
  <si>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</si>
  <si>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</si>
  <si>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</si>
  <si>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</si>
  <si>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</si>
  <si>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</si>
  <si>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</si>
  <si>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</si>
  <si>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</si>
  <si>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</si>
  <si>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</si>
  <si>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</si>
  <si>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</si>
  <si>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</si>
  <si>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</si>
  <si>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</si>
  <si>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</si>
  <si>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</si>
  <si>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</si>
  <si>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</si>
  <si>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</si>
  <si>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</si>
  <si>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</si>
  <si>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</si>
  <si>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</si>
  <si>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</si>
  <si>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</si>
  <si>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</si>
  <si>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</si>
  <si>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</si>
  <si>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</si>
  <si>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</si>
  <si>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</si>
  <si>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</si>
  <si>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</si>
  <si>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</si>
  <si>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</si>
  <si>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</si>
  <si>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</si>
  <si>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</si>
  <si>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</si>
  <si>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</si>
  <si>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</si>
  <si>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</si>
  <si>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</si>
  <si>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</si>
  <si>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</si>
  <si>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</si>
  <si>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</si>
  <si>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</si>
  <si>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</si>
  <si>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</si>
  <si>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</si>
  <si>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</si>
  <si>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</si>
  <si>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</si>
  <si>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</si>
  <si>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</si>
  <si>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</si>
  <si>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</si>
  <si>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</si>
  <si>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</si>
  <si>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</si>
  <si>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</si>
  <si>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</si>
  <si>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</si>
  <si>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</si>
  <si>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</si>
  <si>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</si>
  <si>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</si>
  <si>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</si>
  <si>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</si>
  <si>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</si>
  <si>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</si>
  <si>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</si>
  <si>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</si>
  <si>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</si>
  <si>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</si>
  <si>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</si>
  <si>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</si>
  <si>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</si>
  <si>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</si>
  <si>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</si>
  <si>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</si>
  <si>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</si>
  <si>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</si>
  <si>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</si>
  <si>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</si>
  <si>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</si>
  <si>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</si>
  <si>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</si>
  <si>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</si>
  <si>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</si>
  <si>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</si>
  <si>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</si>
  <si>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</si>
  <si>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</si>
  <si>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</si>
  <si>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</si>
  <si>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</si>
  <si>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</si>
  <si>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</si>
  <si>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</si>
  <si>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</si>
  <si>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</si>
  <si>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</si>
  <si>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</si>
  <si>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</si>
  <si>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</si>
  <si>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</si>
  <si>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</si>
  <si>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</si>
  <si>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</si>
  <si>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</si>
  <si>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</si>
  <si>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</si>
  <si>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</si>
  <si>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</si>
  <si>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</si>
  <si>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</si>
  <si>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</si>
  <si>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</si>
  <si>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</si>
  <si>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</si>
  <si>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</si>
  <si>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</si>
  <si>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</si>
  <si>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</si>
  <si>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</si>
  <si>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</si>
  <si>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</si>
  <si>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</si>
  <si>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</si>
  <si>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</si>
  <si>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</si>
  <si>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</si>
  <si>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</si>
  <si>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</si>
  <si>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</si>
  <si>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</si>
  <si>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</si>
  <si>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</si>
  <si>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</si>
  <si>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</si>
  <si>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</si>
  <si>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</si>
  <si>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</si>
  <si>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</si>
  <si>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</si>
  <si>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</si>
  <si>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</si>
  <si>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</si>
  <si>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</si>
  <si>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</si>
  <si>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</si>
  <si>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</si>
  <si>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</si>
  <si>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</si>
  <si>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</si>
  <si>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</si>
  <si>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</si>
  <si>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</si>
  <si>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</si>
  <si>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</si>
  <si>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</si>
  <si>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</si>
  <si>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</si>
  <si>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</si>
  <si>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</si>
  <si>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</si>
  <si>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</si>
  <si>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</si>
  <si>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</si>
  <si>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</si>
  <si>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</si>
  <si>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</si>
  <si>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</si>
  <si>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</si>
  <si>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</si>
  <si>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</si>
  <si>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</si>
  <si>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</si>
  <si>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</si>
  <si>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</si>
  <si>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</si>
  <si>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</si>
  <si>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</si>
  <si>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</si>
  <si>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</si>
  <si>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</si>
  <si>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</si>
  <si>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</si>
  <si>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</si>
  <si>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</si>
  <si>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</si>
  <si>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</si>
  <si>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</si>
  <si>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</si>
  <si>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</si>
  <si>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</si>
  <si>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</si>
  <si>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</si>
  <si>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</si>
  <si>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</si>
  <si>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</si>
  <si>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</si>
  <si>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</si>
  <si>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</si>
  <si>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</si>
  <si>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</si>
  <si>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</si>
  <si>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</si>
  <si>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</si>
  <si>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</si>
  <si>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</si>
  <si>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</si>
  <si>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</si>
  <si>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</si>
  <si>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</si>
  <si>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</si>
  <si>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</si>
  <si>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</si>
  <si>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</si>
  <si>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</si>
  <si>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</si>
  <si>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</si>
  <si>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</si>
  <si>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</si>
  <si>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</si>
  <si>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</si>
  <si>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</si>
  <si>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</si>
  <si>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</si>
  <si>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</si>
  <si>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</si>
  <si>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</si>
  <si>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</si>
  <si>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</si>
  <si>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</si>
  <si>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</si>
  <si>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</si>
  <si>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</si>
  <si>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</si>
  <si>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</si>
  <si>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</si>
  <si>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</si>
  <si>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</si>
  <si>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</si>
  <si>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</si>
  <si>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</si>
  <si>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</si>
  <si>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</si>
  <si>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</si>
  <si>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</si>
  <si>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</si>
  <si>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</si>
  <si>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</si>
  <si>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</si>
  <si>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</si>
  <si>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</si>
  <si>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</si>
  <si>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</si>
  <si>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</si>
  <si>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</si>
  <si>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</si>
  <si>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</si>
  <si>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</si>
  <si>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</si>
  <si>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</si>
  <si>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</si>
  <si>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</si>
  <si>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</si>
  <si>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</si>
  <si>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</si>
  <si>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</si>
  <si>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</si>
  <si>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</si>
  <si>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</si>
  <si>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</si>
  <si>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</si>
  <si>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</si>
  <si>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</si>
  <si>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</si>
  <si>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</si>
  <si>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</si>
  <si>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</si>
  <si>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</si>
  <si>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</si>
  <si>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</si>
  <si>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</si>
  <si>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</si>
  <si>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</si>
  <si>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</si>
  <si>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</si>
  <si>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</si>
  <si>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</si>
  <si>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</si>
  <si>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</si>
  <si>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</si>
  <si>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</si>
  <si>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</si>
  <si>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</si>
  <si>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</si>
  <si>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</si>
  <si>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</si>
  <si>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</si>
  <si>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</si>
  <si>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</si>
  <si>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</si>
  <si>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</si>
  <si>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</si>
  <si>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</si>
  <si>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</si>
  <si>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</si>
  <si>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</si>
  <si>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</si>
  <si>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</si>
  <si>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</si>
  <si>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</si>
  <si>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</si>
  <si>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</si>
  <si>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</si>
  <si>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</si>
  <si>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</si>
  <si>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</si>
  <si>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</si>
  <si>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</si>
  <si>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</si>
  <si>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</si>
  <si>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</si>
  <si>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</si>
  <si>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</si>
  <si>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</si>
  <si>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</si>
  <si>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</si>
  <si>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</si>
  <si>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</si>
  <si>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</si>
  <si>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</si>
  <si>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</si>
  <si>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</si>
  <si>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</si>
  <si>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</si>
  <si>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</si>
  <si>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</si>
  <si>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</si>
  <si>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</si>
  <si>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</si>
  <si>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</si>
  <si>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</si>
  <si>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</si>
  <si>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</si>
  <si>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</si>
  <si>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</si>
  <si>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</si>
  <si>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</si>
  <si>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</si>
  <si>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</si>
  <si>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</si>
  <si>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</si>
  <si>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</si>
  <si>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</si>
  <si>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</si>
  <si>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</si>
  <si>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</si>
  <si>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</si>
  <si>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</si>
  <si>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</si>
  <si>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</si>
  <si>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</si>
  <si>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</si>
  <si>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</si>
  <si>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</si>
  <si>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</si>
  <si>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</si>
  <si>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</si>
  <si>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</si>
  <si>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</si>
  <si>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</si>
  <si>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</si>
  <si>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</si>
  <si>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</si>
  <si>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</si>
  <si>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</si>
  <si>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</si>
  <si>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</si>
  <si>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</si>
  <si>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</si>
  <si>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</si>
  <si>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</si>
  <si>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</si>
  <si>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</si>
  <si>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</si>
  <si>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</si>
  <si>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</si>
  <si>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</si>
  <si>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</si>
  <si>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</si>
  <si>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</si>
  <si>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</si>
  <si>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</si>
  <si>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</si>
  <si>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</si>
  <si>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</si>
  <si>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</si>
  <si>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</si>
  <si>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</si>
  <si>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</si>
  <si>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</si>
  <si>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</si>
  <si>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</si>
  <si>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</si>
  <si>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</si>
  <si>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</si>
  <si>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</si>
  <si>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</si>
  <si>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</si>
  <si>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</si>
  <si>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</si>
  <si>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</si>
  <si>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</si>
  <si>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</si>
  <si>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</si>
  <si>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</si>
  <si>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</si>
  <si>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</si>
  <si>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</si>
  <si>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</si>
  <si>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</si>
  <si>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</si>
  <si>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</si>
  <si>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</si>
  <si>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</si>
  <si>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</si>
  <si>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</si>
  <si>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</si>
  <si>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</si>
  <si>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</si>
  <si>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</si>
  <si>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</si>
  <si>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</si>
  <si>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</si>
  <si>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</si>
  <si>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</si>
  <si>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</si>
  <si>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</si>
  <si>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</si>
  <si>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</si>
  <si>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</si>
  <si>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</si>
  <si>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</si>
  <si>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</si>
  <si>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</si>
  <si>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</si>
  <si>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</si>
  <si>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</si>
  <si>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</si>
  <si>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</si>
  <si>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</si>
  <si>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</si>
  <si>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</si>
  <si>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</si>
  <si>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</si>
  <si>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</si>
  <si>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</si>
  <si>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</si>
  <si>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</si>
  <si>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</si>
  <si>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</si>
  <si>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</si>
  <si>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</si>
  <si>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</si>
  <si>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</si>
  <si>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</si>
  <si>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</si>
  <si>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</si>
  <si>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</si>
  <si>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</si>
  <si>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</si>
  <si>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</si>
  <si>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</si>
  <si>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</si>
  <si>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</si>
  <si>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</si>
  <si>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</si>
  <si>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</si>
  <si>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</si>
  <si>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</si>
  <si>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</si>
  <si>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</si>
  <si>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</si>
  <si>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</si>
  <si>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</si>
  <si>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</si>
  <si>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</si>
  <si>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</si>
  <si>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</si>
  <si>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</si>
  <si>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</si>
  <si>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</si>
  <si>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</si>
  <si>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</si>
  <si>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</si>
  <si>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</si>
  <si>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</si>
  <si>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</si>
  <si>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</si>
  <si>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</si>
  <si>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</si>
  <si>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</si>
  <si>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</si>
  <si>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</si>
  <si>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</si>
  <si>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</si>
  <si>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</si>
  <si>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</si>
  <si>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</si>
  <si>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</si>
  <si>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</si>
  <si>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</si>
  <si>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</si>
  <si>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</si>
  <si>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</si>
  <si>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</si>
  <si>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</si>
  <si>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</si>
  <si>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</si>
  <si>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</si>
  <si>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</si>
  <si>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</si>
  <si>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</si>
  <si>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</si>
  <si>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</si>
  <si>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</si>
  <si>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</si>
  <si>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</si>
  <si>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</si>
  <si>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</si>
  <si>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</si>
  <si>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</si>
  <si>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</si>
  <si>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</si>
  <si>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</si>
  <si>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</si>
  <si>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</si>
  <si>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</si>
  <si>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</si>
  <si>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</si>
  <si>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</si>
  <si>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</si>
  <si>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</si>
  <si>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</si>
  <si>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</si>
  <si>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</si>
  <si>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</si>
  <si>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</si>
  <si>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</si>
  <si>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</si>
  <si>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</si>
  <si>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</si>
  <si>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</si>
  <si>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</si>
  <si>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</si>
  <si>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</si>
  <si>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</si>
  <si>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</si>
  <si>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</si>
  <si>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</si>
  <si>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</si>
  <si>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</si>
  <si>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</si>
  <si>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</si>
  <si>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</si>
  <si>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</si>
  <si>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</si>
  <si>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</si>
  <si>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</si>
  <si>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</si>
  <si>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</si>
  <si>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</si>
  <si>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</si>
  <si>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</si>
  <si>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</si>
  <si>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</si>
  <si>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</si>
  <si>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</si>
  <si>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</si>
  <si>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</si>
  <si>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</si>
  <si>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</si>
  <si>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</si>
  <si>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</si>
  <si>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</si>
  <si>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</si>
  <si>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</si>
  <si>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</si>
  <si>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</si>
  <si>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</si>
  <si>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</si>
  <si>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</si>
  <si>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</si>
  <si>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</si>
  <si>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</si>
  <si>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</si>
  <si>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</si>
  <si>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</si>
  <si>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</si>
  <si>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</si>
  <si>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</si>
  <si>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</si>
  <si>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</si>
  <si>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</si>
  <si>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</si>
  <si>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</si>
  <si>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</si>
  <si>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</si>
  <si>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</si>
  <si>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</si>
  <si>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</si>
  <si>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</si>
  <si>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</si>
  <si>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</si>
  <si>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</si>
  <si>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</si>
  <si>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</si>
  <si>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</si>
  <si>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</si>
  <si>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</si>
  <si>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</si>
  <si>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</si>
  <si>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</si>
  <si>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</si>
  <si>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</si>
  <si>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</si>
  <si>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</si>
  <si>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</si>
  <si>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</si>
  <si>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</si>
  <si>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</si>
  <si>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</si>
  <si>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</si>
  <si>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</si>
  <si>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</si>
  <si>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</si>
  <si>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</si>
  <si>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</si>
  <si>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</si>
  <si>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</si>
  <si>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</si>
  <si>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</si>
  <si>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</si>
  <si>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</si>
  <si>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</si>
  <si>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</si>
  <si>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</si>
  <si>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</si>
  <si>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</si>
  <si>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</si>
  <si>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</si>
  <si>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</si>
  <si>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</si>
  <si>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</si>
  <si>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</si>
  <si>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</si>
  <si>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</si>
  <si>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</si>
  <si>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</si>
  <si>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</si>
  <si>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</si>
  <si>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</si>
  <si>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</si>
  <si>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</si>
  <si>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</si>
  <si>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</si>
  <si>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</si>
  <si>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</si>
  <si>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</si>
  <si>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</si>
  <si>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</si>
  <si>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</si>
  <si>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</si>
  <si>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</si>
  <si>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</si>
  <si>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</si>
  <si>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</si>
  <si>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</si>
  <si>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</si>
  <si>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</si>
  <si>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</si>
  <si>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</si>
  <si>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</si>
  <si>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</si>
  <si>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</si>
  <si>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</si>
  <si>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</si>
  <si>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</si>
  <si>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</si>
  <si>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</si>
  <si>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</si>
  <si>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</si>
  <si>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</si>
  <si>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</si>
  <si>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</si>
  <si>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</si>
  <si>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</si>
  <si>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</si>
  <si>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</si>
  <si>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</si>
  <si>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</si>
  <si>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</si>
  <si>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</si>
  <si>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</si>
  <si>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</si>
  <si>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</si>
  <si>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</si>
  <si>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</si>
  <si>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</si>
  <si>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</si>
  <si>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</si>
  <si>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</si>
  <si>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</si>
  <si>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</si>
  <si>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</si>
  <si>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</si>
  <si>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</si>
  <si>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</si>
  <si>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</si>
  <si>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</si>
  <si>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</si>
  <si>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</si>
  <si>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</si>
  <si>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</si>
  <si>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</si>
  <si>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</si>
  <si>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</si>
  <si>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</si>
  <si>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</si>
  <si>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</si>
  <si>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</si>
  <si>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</si>
  <si>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</si>
  <si>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</si>
  <si>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</si>
  <si>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</si>
  <si>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</si>
  <si>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</si>
  <si>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</si>
  <si>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</si>
  <si>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</si>
  <si>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</si>
  <si>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</si>
  <si>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</si>
  <si>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</si>
  <si>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</si>
  <si>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</si>
  <si>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</si>
  <si>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</si>
  <si>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</si>
  <si>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</si>
  <si>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</si>
  <si>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</si>
  <si>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</si>
  <si>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</si>
  <si>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</si>
  <si>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</si>
  <si>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</si>
  <si>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</si>
  <si>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</si>
  <si>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</si>
  <si>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</si>
  <si>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</si>
  <si>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</si>
  <si>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</si>
  <si>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</si>
  <si>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</si>
  <si>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</si>
  <si>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</si>
  <si>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</si>
  <si>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</si>
  <si>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</si>
  <si>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</si>
  <si>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</si>
  <si>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</si>
  <si>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</si>
  <si>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</si>
  <si>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</si>
  <si>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</si>
  <si>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</si>
  <si>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</si>
  <si>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</si>
  <si>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</si>
  <si>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</si>
  <si>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</si>
  <si>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</si>
  <si>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</si>
  <si>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</si>
  <si>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</si>
  <si>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</si>
  <si>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</si>
  <si>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</si>
  <si>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</si>
  <si>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</si>
  <si>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</si>
  <si>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</si>
  <si>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</si>
  <si>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</si>
  <si>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</si>
  <si>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</si>
  <si>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</si>
  <si>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</si>
  <si>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</si>
  <si>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</si>
  <si>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</si>
  <si>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</si>
  <si>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</si>
  <si>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</si>
  <si>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</si>
  <si>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</si>
  <si>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</si>
  <si>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</si>
  <si>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</si>
  <si>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</si>
  <si>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</si>
  <si>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</si>
  <si>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</si>
  <si>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</si>
  <si>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</si>
  <si>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</si>
  <si>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</si>
  <si>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</si>
  <si>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</si>
  <si>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</si>
  <si>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</si>
  <si>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</si>
  <si>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</si>
  <si>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</si>
  <si>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</si>
  <si>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</si>
  <si>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</si>
  <si>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</si>
  <si>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</si>
  <si>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</si>
  <si>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</si>
  <si>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</si>
  <si>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</si>
  <si>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</si>
  <si>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</si>
  <si>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</si>
  <si>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</si>
  <si>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</si>
  <si>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</si>
  <si>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</si>
  <si>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</si>
  <si>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</si>
  <si>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</si>
  <si>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</si>
  <si>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</si>
  <si>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</si>
  <si>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</si>
  <si>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</si>
  <si>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</si>
  <si>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</si>
  <si>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</si>
  <si>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</si>
  <si>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</si>
  <si>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</si>
  <si>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</si>
  <si>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</si>
  <si>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</si>
  <si>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</si>
  <si>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</si>
  <si>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</si>
  <si>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</si>
  <si>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</si>
  <si>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</si>
  <si>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</si>
  <si>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</si>
  <si>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</si>
  <si>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</si>
  <si>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</si>
  <si>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</si>
  <si>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</si>
  <si>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</si>
  <si>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</si>
  <si>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</si>
  <si>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</si>
  <si>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</si>
  <si>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</si>
  <si>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</si>
  <si>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</si>
  <si>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</si>
  <si>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</si>
  <si>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</si>
  <si>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</si>
  <si>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</si>
  <si>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</si>
  <si>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</si>
  <si>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</si>
  <si>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</si>
  <si>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</si>
  <si>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</si>
  <si>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</si>
  <si>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</si>
  <si>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</si>
  <si>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</si>
  <si>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</si>
  <si>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</si>
  <si>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</si>
  <si>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</si>
  <si>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</si>
  <si>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</si>
  <si>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</si>
  <si>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</si>
  <si>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</si>
  <si>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</si>
  <si>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</si>
  <si>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</si>
  <si>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</si>
  <si>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</si>
  <si>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</si>
  <si>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</si>
  <si>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</si>
  <si>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</si>
  <si>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</si>
  <si>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</si>
  <si>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</si>
  <si>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</si>
  <si>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</si>
  <si>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</si>
  <si>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</si>
  <si>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</si>
  <si>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</si>
  <si>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</si>
  <si>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</si>
  <si>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</si>
  <si>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</si>
  <si>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</si>
  <si>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</si>
  <si>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</si>
  <si>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</si>
  <si>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</si>
  <si>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</si>
  <si>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</si>
  <si>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</si>
  <si>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</si>
  <si>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</si>
  <si>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</si>
  <si>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</si>
  <si>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</si>
  <si>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</si>
  <si>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</si>
  <si>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</si>
  <si>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</si>
  <si>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</si>
  <si>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</si>
  <si>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</si>
  <si>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</si>
  <si>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</si>
  <si>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</si>
  <si>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</si>
  <si>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</si>
  <si>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</si>
  <si>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</si>
  <si>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</si>
  <si>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</si>
  <si>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</si>
  <si>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</si>
  <si>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</si>
  <si>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</si>
  <si>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</si>
  <si>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</si>
  <si>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</si>
  <si>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</si>
  <si>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</si>
  <si>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</si>
  <si>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</si>
  <si>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</si>
  <si>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</si>
  <si>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</si>
  <si>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</si>
  <si>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</si>
  <si>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</si>
  <si>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</si>
  <si>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</si>
  <si>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</si>
  <si>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</si>
  <si>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</si>
  <si>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</si>
  <si>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</si>
  <si>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</si>
  <si>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</si>
  <si>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</si>
  <si>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</si>
  <si>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</si>
  <si>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</si>
  <si>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</si>
  <si>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</si>
  <si>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</si>
  <si>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</si>
  <si>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</si>
  <si>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</si>
  <si>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</si>
  <si>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</si>
  <si>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</si>
  <si>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</si>
  <si>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</si>
  <si>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</si>
  <si>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</si>
  <si>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</si>
  <si>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</si>
  <si>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</si>
  <si>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</si>
  <si>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</si>
  <si>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</si>
  <si>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</si>
  <si>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</si>
  <si>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</si>
  <si>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</si>
  <si>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</si>
  <si>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</si>
  <si>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</si>
  <si>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</si>
  <si>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</si>
  <si>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</si>
  <si>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</si>
  <si>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</si>
  <si>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</si>
  <si>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</si>
  <si>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</si>
  <si>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</si>
  <si>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</si>
  <si>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</si>
  <si>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</si>
  <si>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</si>
  <si>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</si>
  <si>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</si>
  <si>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</si>
  <si>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</si>
  <si>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</si>
  <si>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</si>
  <si>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</si>
  <si>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</si>
  <si>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</si>
  <si>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</si>
  <si>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</si>
  <si>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</si>
  <si>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</si>
  <si>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</si>
  <si>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</si>
  <si>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</si>
  <si>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</si>
  <si>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</si>
  <si>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</si>
  <si>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</si>
  <si>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</si>
  <si>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</si>
  <si>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</si>
  <si>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</si>
  <si>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</si>
  <si>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</si>
  <si>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</si>
  <si>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</si>
  <si>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</si>
  <si>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</si>
  <si>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</si>
  <si>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</si>
  <si>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</si>
  <si>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</si>
  <si>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</si>
  <si>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</si>
  <si>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</si>
  <si>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</si>
  <si>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</si>
  <si>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</si>
  <si>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</si>
  <si>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</si>
  <si>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</si>
  <si>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</si>
  <si>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</si>
  <si>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</si>
  <si>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</si>
  <si>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</si>
  <si>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</si>
  <si>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</si>
  <si>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</si>
  <si>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</si>
  <si>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</si>
  <si>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</si>
  <si>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</si>
  <si>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</si>
  <si>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</si>
  <si>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</si>
  <si>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</si>
  <si>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</si>
  <si>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</si>
  <si>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</si>
  <si>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</si>
  <si>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</si>
  <si>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</si>
  <si>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</si>
  <si>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</si>
  <si>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</si>
  <si>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</si>
  <si>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</si>
  <si>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</si>
  <si>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</si>
  <si>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</si>
  <si>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</si>
  <si>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</si>
  <si>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</si>
  <si>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</si>
  <si>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</si>
  <si>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</si>
  <si>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</si>
  <si>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</si>
  <si>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</si>
  <si>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</si>
  <si>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</si>
  <si>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</si>
  <si>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</si>
  <si>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</si>
  <si>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</si>
  <si>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</si>
  <si>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</si>
  <si>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</si>
  <si>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</si>
  <si>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</si>
  <si>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</si>
  <si>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</si>
  <si>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</si>
  <si>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</si>
  <si>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</si>
  <si>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</si>
  <si>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</si>
  <si>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</si>
  <si>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</si>
  <si>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</si>
  <si>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</si>
  <si>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</si>
  <si>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</si>
  <si>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</si>
  <si>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</si>
  <si>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</si>
  <si>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</si>
  <si>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</si>
  <si>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</si>
  <si>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</si>
  <si>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</si>
  <si>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</si>
  <si>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</si>
  <si>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</si>
  <si>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</si>
  <si>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</si>
  <si>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</si>
  <si>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</si>
  <si>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</si>
  <si>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</si>
  <si>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</si>
  <si>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</si>
  <si>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</si>
  <si>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</si>
  <si>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</si>
  <si>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</si>
  <si>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</si>
  <si>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</si>
  <si>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</si>
  <si>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</si>
  <si>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</si>
  <si>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</si>
  <si>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</si>
  <si>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</si>
  <si>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</si>
  <si>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</si>
  <si>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</si>
  <si>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</si>
  <si>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</si>
  <si>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</si>
  <si>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</si>
  <si>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</si>
  <si>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</si>
  <si>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</si>
  <si>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</si>
  <si>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</si>
  <si>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</si>
  <si>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</si>
  <si>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</si>
  <si>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</si>
  <si>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</si>
  <si>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</si>
  <si>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</si>
  <si>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</si>
  <si>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</si>
  <si>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</si>
  <si>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</si>
  <si>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</si>
  <si>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</si>
  <si>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</si>
  <si>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</si>
  <si>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</si>
  <si>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</si>
  <si>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</si>
  <si>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</si>
  <si>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</si>
  <si>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</si>
  <si>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</si>
  <si>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</si>
  <si>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</si>
  <si>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</si>
  <si>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</si>
  <si>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</si>
  <si>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</si>
  <si>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</si>
  <si>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</si>
  <si>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</si>
  <si>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</si>
  <si>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</si>
  <si>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</si>
  <si>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</si>
  <si>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</si>
  <si>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</si>
  <si>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</si>
  <si>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</si>
  <si>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</si>
  <si>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</si>
  <si>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</si>
  <si>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</si>
  <si>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</si>
  <si>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</si>
  <si>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</si>
  <si>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</si>
  <si>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</si>
  <si>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</si>
  <si>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</si>
  <si>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</si>
  <si>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</si>
  <si>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</si>
  <si>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</si>
  <si>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</si>
  <si>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</si>
  <si>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</si>
  <si>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</si>
  <si>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</si>
  <si>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</si>
  <si>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</si>
  <si>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</si>
  <si>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</si>
  <si>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</si>
  <si>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</si>
  <si>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</si>
  <si>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</si>
  <si>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</si>
  <si>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</si>
  <si>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</si>
  <si>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</si>
  <si>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</si>
  <si>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</si>
  <si>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</si>
  <si>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</si>
  <si>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</si>
  <si>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</si>
  <si>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</si>
  <si>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</si>
  <si>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</si>
  <si>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</si>
  <si>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</si>
  <si>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</si>
  <si>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</si>
  <si>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</si>
  <si>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</si>
  <si>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</si>
  <si>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</si>
  <si>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</si>
  <si>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</si>
  <si>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</si>
  <si>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</si>
  <si>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</si>
  <si>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</si>
  <si>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</si>
  <si>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</si>
  <si>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</si>
  <si>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</si>
  <si>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</si>
  <si>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</si>
  <si>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</si>
  <si>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</si>
  <si>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</si>
  <si>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</si>
  <si>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</si>
  <si>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</si>
  <si>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</si>
  <si>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</si>
  <si>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</si>
  <si>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</si>
  <si>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</si>
  <si>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</si>
  <si>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</si>
  <si>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</si>
  <si>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</si>
  <si>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</si>
  <si>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</si>
  <si>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</si>
  <si>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</si>
  <si>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</si>
  <si>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</si>
  <si>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</si>
  <si>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</si>
  <si>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</si>
  <si>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</si>
  <si>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</si>
  <si>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</si>
  <si>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</si>
  <si>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</si>
  <si>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</si>
  <si>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</si>
  <si>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</si>
  <si>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</si>
  <si>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</si>
  <si>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</si>
  <si>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</si>
  <si>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</si>
  <si>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</si>
  <si>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</si>
  <si>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</si>
  <si>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</si>
  <si>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</si>
  <si>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</si>
  <si>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</si>
  <si>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</si>
  <si>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</si>
  <si>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</si>
  <si>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</si>
  <si>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</si>
  <si>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</si>
  <si>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</si>
  <si>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</si>
  <si>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</si>
  <si>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</si>
  <si>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</si>
  <si>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</si>
  <si>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</si>
  <si>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</si>
  <si>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</si>
  <si>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</si>
  <si>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</si>
  <si>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</si>
  <si>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</si>
  <si>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</si>
  <si>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</si>
  <si>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</si>
  <si>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</si>
  <si>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</si>
  <si>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</si>
  <si>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</si>
  <si>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</si>
  <si>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</si>
  <si>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</si>
  <si>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</si>
  <si>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</si>
  <si>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</si>
  <si>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</si>
  <si>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</si>
  <si>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</si>
  <si>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</si>
  <si>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</si>
  <si>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</si>
  <si>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</si>
  <si>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</si>
  <si>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</si>
  <si>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</si>
  <si>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</si>
  <si>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</si>
  <si>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</si>
  <si>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</si>
  <si>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</si>
  <si>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</si>
  <si>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</si>
  <si>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</si>
  <si>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</si>
  <si>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</si>
  <si>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</si>
  <si>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</si>
  <si>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</si>
  <si>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</si>
  <si>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</si>
  <si>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</si>
  <si>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</si>
  <si>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</si>
  <si>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</si>
  <si>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</si>
  <si>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</si>
  <si>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</si>
  <si>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</si>
  <si>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</si>
  <si>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</si>
  <si>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</si>
  <si>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</si>
  <si>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</si>
  <si>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</si>
  <si>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</si>
  <si>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</si>
  <si>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</si>
  <si>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</si>
  <si>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</si>
  <si>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</si>
  <si>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</si>
  <si>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</si>
  <si>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</si>
  <si>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</si>
  <si>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</si>
  <si>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</si>
  <si>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</si>
  <si>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</si>
  <si>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</si>
  <si>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</si>
  <si>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</si>
  <si>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</si>
  <si>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</si>
  <si>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</si>
  <si>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</si>
  <si>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</si>
  <si>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</si>
  <si>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</si>
  <si>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</si>
  <si>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</si>
  <si>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</si>
  <si>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</si>
  <si>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</si>
  <si>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</si>
  <si>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</si>
  <si>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</si>
  <si>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</si>
  <si>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</si>
  <si>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</si>
  <si>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</si>
  <si>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</si>
  <si>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</si>
  <si>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</si>
  <si>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</si>
  <si>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</si>
  <si>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</si>
  <si>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</si>
  <si>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</si>
  <si>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</si>
  <si>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</si>
  <si>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</si>
  <si>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</si>
  <si>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</si>
  <si>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</si>
  <si>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</si>
  <si>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</si>
  <si>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</si>
  <si>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</si>
  <si>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</si>
  <si>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</si>
  <si>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</si>
  <si>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</si>
  <si>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</si>
  <si>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</si>
  <si>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</si>
  <si>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</si>
  <si>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</si>
  <si>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</si>
  <si>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</si>
  <si>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</si>
  <si>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</si>
  <si>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</si>
  <si>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</si>
  <si>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</si>
  <si>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</si>
  <si>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</si>
  <si>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</si>
  <si>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</si>
  <si>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</si>
  <si>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</si>
  <si>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</si>
  <si>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</si>
  <si>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</si>
  <si>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</si>
  <si>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</si>
  <si>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</si>
  <si>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</si>
  <si>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</si>
  <si>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</si>
  <si>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</si>
  <si>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</si>
  <si>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</si>
  <si>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</si>
  <si>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</si>
  <si>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</si>
  <si>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</si>
  <si>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</si>
  <si>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</si>
  <si>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</si>
  <si>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</si>
  <si>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</si>
  <si>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</si>
  <si>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</si>
  <si>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</si>
  <si>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</si>
  <si>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</si>
  <si>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</si>
  <si>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</si>
  <si>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</si>
  <si>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</si>
  <si>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</si>
  <si>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</si>
  <si>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</si>
  <si>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</si>
  <si>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</si>
  <si>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</si>
  <si>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</si>
  <si>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</si>
  <si>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</si>
  <si>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</si>
  <si>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</si>
  <si>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</si>
  <si>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</si>
  <si>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</si>
  <si>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</si>
  <si>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</si>
  <si>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</si>
  <si>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</si>
  <si>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</si>
  <si>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</si>
  <si>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</si>
  <si>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</si>
  <si>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</si>
  <si>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</si>
  <si>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</si>
  <si>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</si>
  <si>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</si>
  <si>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</si>
  <si>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</si>
  <si>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</si>
  <si>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</si>
  <si>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</si>
  <si>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</si>
  <si>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</si>
  <si>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</si>
  <si>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</si>
  <si>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</si>
  <si>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</si>
  <si>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</si>
  <si>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</si>
  <si>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</si>
  <si>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</si>
  <si>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</si>
  <si>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</si>
  <si>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</si>
  <si>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</si>
  <si>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</si>
  <si>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</si>
  <si>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</si>
  <si>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</si>
  <si>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</si>
  <si>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</si>
  <si>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</si>
  <si>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</si>
  <si>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</si>
  <si>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</si>
  <si>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</si>
  <si>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</si>
  <si>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</si>
  <si>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</si>
  <si>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</si>
  <si>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</si>
  <si>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</si>
  <si>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</si>
  <si>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</si>
  <si>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</si>
  <si>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</si>
  <si>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</si>
  <si>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</si>
  <si>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</si>
  <si>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</si>
  <si>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</si>
  <si>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</si>
  <si>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</si>
  <si>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</si>
  <si>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</si>
  <si>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</si>
  <si>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</si>
  <si>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</si>
  <si>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</si>
  <si>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</si>
  <si>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</si>
  <si>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</si>
  <si>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</si>
  <si>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</si>
  <si>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</si>
  <si>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</si>
  <si>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</si>
  <si>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</si>
  <si>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</si>
  <si>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</si>
  <si>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</si>
  <si>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</si>
  <si>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</si>
  <si>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</si>
  <si>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</si>
  <si>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</si>
  <si>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</si>
  <si>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</si>
  <si>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</si>
  <si>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</si>
  <si>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</si>
  <si>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</si>
  <si>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</si>
  <si>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</si>
  <si>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</si>
  <si>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</si>
  <si>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</si>
  <si>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</si>
  <si>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</si>
  <si>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</si>
  <si>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</si>
  <si>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</si>
  <si>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</si>
  <si>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</si>
  <si>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</si>
  <si>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</si>
  <si>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</si>
  <si>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</si>
  <si>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</si>
  <si>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</si>
  <si>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</si>
  <si>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</si>
  <si>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</si>
  <si>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</si>
  <si>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</si>
  <si>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</si>
  <si>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</si>
  <si>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</si>
  <si>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</si>
  <si>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</si>
  <si>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</si>
  <si>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</si>
  <si>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</si>
  <si>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</si>
  <si>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</si>
  <si>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</si>
  <si>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</si>
  <si>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</si>
  <si>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</si>
  <si>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</si>
  <si>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</si>
  <si>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</si>
  <si>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</si>
  <si>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</si>
  <si>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</si>
  <si>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</si>
  <si>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</si>
  <si>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</si>
  <si>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</si>
  <si>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</si>
  <si>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</si>
  <si>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</si>
  <si>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</si>
  <si>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</si>
  <si>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</si>
  <si>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</si>
  <si>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</si>
  <si>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</si>
  <si>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</si>
  <si>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</si>
  <si>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</si>
  <si>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</si>
  <si>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</si>
  <si>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</si>
  <si>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</si>
  <si>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</si>
  <si>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</si>
  <si>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</si>
  <si>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</si>
  <si>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</si>
  <si>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</si>
  <si>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</si>
  <si>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</si>
  <si>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</si>
  <si>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</si>
  <si>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</si>
  <si>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</si>
  <si>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</si>
  <si>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</si>
  <si>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</si>
  <si>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</si>
  <si>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</si>
  <si>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</si>
  <si>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</si>
  <si>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</si>
  <si>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</si>
  <si>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</si>
  <si>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</si>
  <si>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</si>
  <si>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</si>
  <si>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</si>
  <si>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</si>
  <si>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</si>
  <si>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</si>
  <si>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</si>
  <si>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</si>
  <si>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</si>
  <si>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</si>
  <si>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</si>
  <si>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</si>
  <si>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</si>
  <si>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</si>
  <si>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</si>
  <si>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</si>
  <si>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</si>
  <si>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</si>
  <si>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</si>
  <si>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</si>
  <si>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</si>
  <si>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</si>
  <si>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</si>
  <si>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</si>
  <si>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</si>
  <si>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</si>
  <si>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</si>
  <si>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</si>
  <si>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</si>
  <si>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</si>
  <si>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</si>
  <si>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</si>
  <si>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</si>
  <si>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</si>
  <si>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</si>
  <si>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</si>
  <si>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</si>
  <si>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</si>
  <si>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</si>
  <si>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</si>
  <si>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</si>
  <si>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</si>
  <si>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</si>
  <si>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</si>
  <si>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</si>
  <si>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</si>
  <si>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</si>
  <si>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</si>
  <si>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</si>
  <si>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</si>
  <si>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</si>
  <si>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</si>
  <si>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</si>
  <si>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</si>
  <si>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</si>
  <si>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</si>
  <si>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</si>
  <si>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</si>
  <si>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</si>
  <si>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</si>
  <si>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</si>
  <si>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</si>
  <si>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</si>
  <si>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</si>
  <si>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</si>
  <si>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</si>
  <si>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</si>
  <si>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</si>
  <si>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</si>
  <si>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</si>
  <si>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</si>
  <si>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</si>
  <si>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</si>
  <si>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</si>
  <si>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</si>
  <si>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</si>
  <si>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</si>
  <si>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</si>
  <si>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</si>
  <si>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</si>
  <si>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</si>
  <si>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</si>
  <si>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</si>
  <si>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</si>
  <si>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</si>
  <si>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</si>
  <si>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</si>
  <si>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</si>
  <si>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</si>
  <si>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</si>
  <si>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</si>
  <si>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</si>
  <si>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</si>
  <si>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</si>
  <si>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</si>
  <si>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</si>
  <si>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</si>
  <si>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</si>
  <si>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</si>
  <si>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</si>
  <si>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</si>
  <si>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</si>
  <si>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</si>
  <si>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</si>
  <si>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</si>
  <si>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</si>
  <si>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</si>
  <si>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</si>
  <si>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</si>
  <si>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</si>
  <si>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</si>
  <si>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</si>
  <si>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</si>
  <si>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</si>
  <si>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</si>
  <si>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</si>
  <si>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</si>
  <si>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</si>
  <si>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</si>
  <si>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</si>
  <si>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</si>
  <si>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</si>
  <si>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</si>
  <si>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</si>
  <si>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</si>
  <si>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</si>
  <si>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</si>
  <si>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</si>
  <si>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</si>
  <si>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</si>
  <si>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</si>
  <si>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</si>
  <si>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</si>
  <si>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</si>
  <si>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</si>
  <si>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</si>
  <si>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</si>
  <si>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</si>
  <si>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</si>
  <si>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</si>
  <si>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</si>
  <si>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</si>
  <si>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</si>
  <si>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</si>
  <si>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</si>
  <si>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</si>
  <si>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</si>
  <si>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</si>
  <si>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</si>
  <si>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</si>
  <si>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</si>
  <si>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</si>
  <si>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</si>
  <si>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</si>
  <si>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</si>
  <si>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</si>
  <si>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</si>
  <si>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</si>
  <si>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</si>
  <si>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</si>
  <si>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</si>
  <si>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</si>
  <si>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</si>
  <si>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</si>
  <si>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</si>
  <si>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</si>
  <si>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</si>
  <si>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</si>
  <si>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</si>
  <si>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</si>
  <si>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</si>
  <si>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</si>
  <si>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</si>
  <si>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</si>
  <si>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</si>
  <si>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</si>
  <si>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</si>
  <si>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</si>
  <si>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</si>
  <si>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</si>
  <si>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</si>
  <si>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</si>
  <si>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</si>
  <si>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</si>
  <si>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</si>
  <si>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</si>
  <si>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</si>
  <si>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</si>
  <si>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</si>
  <si>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</si>
  <si>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</si>
  <si>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</si>
  <si>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</si>
  <si>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</si>
  <si>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</si>
  <si>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</si>
  <si>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</si>
  <si>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</si>
  <si>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</si>
  <si>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</si>
  <si>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</si>
  <si>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</si>
  <si>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</si>
  <si>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</si>
  <si>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</si>
  <si>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</si>
  <si>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</si>
  <si>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</si>
  <si>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</si>
  <si>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</si>
  <si>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</si>
  <si>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</si>
  <si>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</si>
  <si>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</si>
  <si>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</si>
  <si>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</si>
  <si>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</si>
  <si>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</si>
  <si>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</si>
  <si>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</si>
  <si>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</si>
  <si>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</si>
  <si>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</si>
  <si>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</si>
  <si>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</si>
  <si>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</si>
  <si>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</si>
  <si>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</si>
  <si>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</si>
  <si>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</si>
  <si>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</si>
  <si>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</si>
  <si>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</si>
  <si>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</si>
  <si>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</si>
  <si>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</si>
  <si>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</si>
  <si>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</si>
  <si>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</si>
  <si>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</si>
  <si>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</si>
  <si>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</si>
  <si>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</si>
  <si>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</si>
  <si>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</si>
  <si>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</si>
  <si>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</si>
  <si>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</si>
  <si>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</si>
  <si>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</si>
  <si>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</si>
  <si>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</si>
  <si>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</si>
  <si>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</si>
  <si>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</si>
  <si>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</si>
  <si>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</si>
  <si>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</si>
  <si>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</si>
  <si>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</si>
  <si>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</si>
  <si>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</si>
  <si>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</si>
  <si>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</si>
  <si>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</si>
  <si>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</si>
  <si>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</si>
  <si>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</si>
  <si>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</si>
  <si>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</si>
  <si>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</si>
  <si>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</si>
  <si>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</si>
  <si>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</si>
  <si>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</si>
  <si>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</si>
  <si>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</si>
  <si>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</si>
  <si>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</si>
  <si>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</si>
  <si>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</si>
  <si>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</si>
  <si>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</si>
  <si>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</si>
  <si>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</si>
  <si>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</si>
  <si>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</si>
  <si>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</si>
  <si>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</si>
  <si>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</si>
  <si>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</si>
  <si>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</si>
  <si>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</si>
  <si>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</si>
  <si>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</si>
  <si>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</si>
  <si>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</si>
  <si>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</si>
  <si>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</si>
  <si>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</si>
  <si>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</si>
  <si>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</si>
  <si>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</si>
  <si>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</si>
  <si>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</si>
  <si>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</si>
  <si>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</si>
  <si>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</si>
  <si>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</si>
  <si>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</si>
  <si>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</si>
  <si>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</si>
  <si>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</si>
  <si>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</si>
  <si>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</si>
  <si>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</si>
  <si>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</si>
  <si>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</si>
  <si>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</si>
  <si>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</si>
  <si>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</si>
  <si>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</si>
  <si>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</si>
  <si>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</si>
  <si>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</si>
  <si>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</si>
  <si>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</si>
  <si>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</si>
  <si>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</si>
  <si>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</si>
  <si>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</si>
  <si>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</si>
  <si>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</si>
  <si>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</si>
  <si>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</si>
  <si>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</si>
  <si>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</si>
  <si>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</si>
  <si>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</si>
  <si>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</si>
  <si>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</si>
  <si>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</si>
  <si>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</si>
  <si>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</si>
  <si>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</si>
  <si>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</si>
  <si>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</si>
  <si>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</si>
  <si>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</si>
  <si>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</si>
  <si>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</si>
  <si>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</si>
  <si>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</si>
  <si>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</si>
  <si>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</si>
  <si>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</si>
  <si>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</si>
  <si>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</si>
  <si>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</si>
  <si>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</si>
  <si>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</si>
  <si>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</si>
  <si>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</si>
  <si>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</si>
  <si>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</si>
  <si>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</si>
  <si>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</si>
  <si>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</si>
  <si>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</si>
  <si>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</si>
  <si>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</si>
  <si>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</si>
  <si>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</si>
  <si>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</si>
  <si>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</si>
  <si>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</si>
  <si>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</si>
  <si>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</si>
  <si>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</si>
  <si>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</si>
  <si>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</si>
  <si>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</si>
  <si>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</si>
  <si>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</si>
  <si>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</si>
  <si>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</si>
  <si>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</si>
  <si>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</si>
  <si>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</si>
  <si>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</si>
  <si>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</si>
  <si>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</si>
  <si>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</si>
  <si>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</si>
  <si>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</si>
  <si>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</si>
  <si>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</si>
  <si>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</si>
  <si>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</si>
  <si>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</si>
  <si>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</si>
  <si>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</si>
  <si>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</si>
  <si>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</si>
  <si>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</si>
  <si>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</si>
  <si>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</si>
  <si>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</si>
  <si>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</si>
  <si>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</si>
  <si>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</si>
  <si>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</si>
  <si>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</si>
  <si>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</si>
  <si>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</si>
  <si>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</si>
  <si>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</si>
  <si>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</si>
  <si>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</si>
  <si>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</si>
  <si>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</si>
  <si>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</si>
  <si>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</si>
  <si>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</si>
  <si>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</si>
  <si>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</si>
  <si>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</si>
  <si>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</si>
  <si>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</si>
  <si>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</si>
  <si>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</si>
  <si>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</si>
  <si>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</si>
  <si>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</si>
  <si>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</si>
  <si>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</si>
  <si>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</si>
  <si>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</si>
  <si>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</si>
  <si>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</si>
  <si>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</si>
  <si>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</si>
  <si>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</si>
  <si>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</si>
  <si>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</si>
  <si>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</si>
  <si>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</si>
  <si>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</si>
  <si>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</si>
  <si>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</si>
  <si>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</si>
  <si>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</si>
  <si>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</si>
  <si>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</si>
  <si>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</si>
  <si>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</si>
  <si>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</si>
  <si>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</si>
  <si>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</si>
  <si>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</si>
  <si>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</si>
  <si>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</si>
  <si>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</si>
  <si>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</si>
  <si>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</si>
  <si>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</si>
  <si>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</si>
  <si>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</si>
  <si>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</si>
  <si>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</si>
  <si>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</si>
  <si>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</si>
  <si>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</si>
  <si>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</si>
  <si>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</si>
  <si>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</si>
  <si>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</si>
  <si>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</si>
  <si>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</si>
  <si>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</si>
  <si>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</si>
  <si>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</si>
  <si>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</si>
  <si>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</si>
  <si>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</si>
  <si>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</si>
  <si>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</si>
  <si>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</si>
  <si>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</si>
  <si>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</si>
  <si>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</si>
  <si>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</si>
  <si>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</si>
  <si>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</si>
  <si>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</si>
  <si>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</si>
  <si>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</si>
  <si>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</si>
  <si>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</si>
  <si>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</si>
  <si>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</si>
  <si>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</si>
  <si>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</si>
  <si>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</si>
  <si>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</si>
  <si>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</si>
  <si>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</si>
  <si>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</si>
  <si>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</si>
  <si>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</si>
  <si>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</si>
  <si>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</si>
  <si>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</si>
  <si>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</si>
  <si>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</si>
  <si>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</si>
  <si>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</si>
  <si>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</si>
  <si>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</si>
  <si>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</si>
  <si>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</si>
  <si>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</si>
  <si>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</si>
  <si>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</si>
  <si>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</si>
  <si>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</si>
  <si>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</si>
  <si>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</si>
  <si>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</si>
  <si>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</si>
  <si>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</si>
  <si>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</si>
  <si>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</si>
  <si>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</si>
  <si>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</si>
  <si>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</si>
  <si>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</si>
  <si>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</si>
  <si>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</si>
  <si>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</si>
  <si>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</si>
  <si>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</si>
  <si>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</si>
  <si>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</si>
  <si>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</si>
  <si>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</si>
  <si>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</si>
  <si>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</si>
  <si>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</si>
  <si>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</si>
  <si>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</si>
  <si>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</si>
  <si>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</si>
  <si>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</si>
  <si>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</si>
  <si>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</si>
  <si>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</si>
  <si>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</si>
  <si>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</si>
  <si>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</si>
  <si>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</si>
  <si>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</si>
  <si>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</si>
  <si>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</si>
  <si>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</si>
  <si>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</si>
  <si>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</si>
  <si>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</si>
  <si>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</si>
  <si>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</si>
  <si>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</si>
  <si>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</si>
  <si>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</si>
  <si>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</si>
  <si>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</si>
  <si>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</si>
  <si>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</si>
  <si>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</si>
  <si>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</si>
  <si>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</si>
  <si>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</si>
  <si>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</si>
  <si>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</si>
  <si>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</si>
  <si>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</si>
  <si>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</si>
  <si>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</si>
  <si>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</si>
  <si>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</si>
  <si>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</si>
  <si>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</si>
  <si>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</si>
  <si>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</si>
  <si>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</si>
  <si>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</si>
  <si>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</si>
  <si>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</si>
  <si>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</si>
  <si>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</si>
  <si>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</si>
  <si>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</si>
  <si>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</si>
  <si>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</si>
  <si>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</si>
  <si>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</si>
  <si>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</si>
  <si>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</si>
  <si>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</si>
  <si>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</si>
  <si>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</si>
  <si>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</si>
  <si>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</si>
  <si>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</si>
  <si>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</si>
  <si>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</si>
  <si>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</si>
  <si>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</si>
  <si>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</si>
  <si>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</si>
  <si>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</si>
  <si>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</si>
  <si>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</si>
  <si>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</si>
  <si>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</si>
  <si>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</si>
  <si>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</si>
  <si>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</si>
  <si>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</si>
  <si>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</si>
  <si>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</si>
  <si>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</si>
  <si>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</si>
  <si>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</si>
  <si>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</si>
  <si>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</si>
  <si>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</si>
  <si>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</si>
  <si>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</si>
  <si>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</si>
  <si>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</si>
  <si>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</si>
  <si>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</si>
  <si>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</si>
  <si>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</si>
  <si>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</si>
  <si>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</si>
  <si>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</si>
  <si>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</si>
  <si>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</si>
  <si>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</si>
  <si>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</si>
  <si>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</si>
  <si>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</si>
  <si>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</si>
  <si>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</si>
  <si>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</si>
  <si>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</si>
  <si>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</si>
  <si>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</si>
  <si>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</si>
  <si>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</si>
  <si>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</si>
  <si>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</si>
  <si>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</si>
  <si>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</si>
  <si>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</si>
  <si>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</si>
  <si>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</si>
  <si>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</si>
  <si>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</si>
  <si>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</si>
  <si>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</si>
  <si>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</si>
  <si>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</si>
  <si>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</si>
  <si>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</si>
  <si>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</si>
  <si>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</si>
  <si>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</si>
  <si>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</si>
  <si>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</si>
  <si>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</si>
  <si>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</si>
  <si>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</si>
  <si>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</si>
  <si>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</si>
  <si>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</si>
  <si>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</si>
  <si>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</si>
  <si>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</si>
  <si>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</si>
  <si>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</si>
  <si>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</si>
  <si>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</si>
  <si>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</si>
  <si>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</si>
  <si>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</si>
  <si>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</si>
  <si>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</si>
  <si>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</si>
  <si>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</si>
  <si>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</si>
  <si>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</si>
  <si>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</si>
  <si>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</si>
  <si>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</si>
  <si>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</si>
  <si>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</si>
  <si>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</si>
  <si>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</si>
  <si>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</si>
  <si>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</si>
  <si>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</si>
  <si>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</si>
  <si>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</si>
  <si>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</si>
  <si>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</si>
  <si>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</si>
  <si>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</si>
  <si>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</si>
  <si>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</si>
  <si>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</si>
  <si>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</si>
  <si>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</si>
  <si>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</si>
  <si>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</si>
  <si>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</si>
  <si>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</si>
  <si>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</si>
  <si>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</si>
  <si>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</si>
  <si>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</si>
  <si>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</si>
  <si>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</si>
  <si>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</si>
  <si>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</si>
  <si>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</si>
  <si>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</si>
  <si>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</si>
  <si>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</si>
  <si>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</si>
  <si>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</si>
  <si>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</si>
  <si>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</si>
  <si>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</si>
  <si>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</si>
  <si>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</si>
  <si>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</si>
  <si>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</si>
  <si>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</si>
  <si>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</si>
  <si>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</si>
  <si>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</si>
  <si>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</si>
  <si>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</si>
  <si>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</si>
  <si>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</si>
  <si>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</si>
  <si>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</si>
  <si>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</si>
  <si>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</si>
  <si>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</si>
  <si>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</si>
  <si>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</si>
  <si>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</si>
  <si>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</si>
  <si>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</si>
  <si>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</si>
  <si>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</si>
  <si>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</si>
  <si>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</si>
  <si>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</si>
  <si>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</si>
  <si>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</si>
  <si>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</si>
  <si>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</si>
  <si>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</si>
  <si>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</si>
  <si>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</si>
  <si>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</si>
  <si>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</si>
  <si>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</si>
  <si>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</si>
  <si>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</si>
  <si>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</si>
  <si>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</si>
  <si>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</si>
  <si>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</si>
  <si>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</si>
  <si>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</si>
  <si>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</si>
  <si>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</si>
  <si>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</si>
  <si>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</si>
  <si>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</si>
  <si>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</si>
  <si>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</si>
  <si>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</si>
  <si>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</si>
  <si>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</si>
  <si>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</si>
  <si>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</si>
  <si>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</si>
  <si>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</si>
  <si>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</si>
  <si>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</si>
  <si>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</si>
  <si>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</si>
  <si>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</si>
  <si>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</si>
  <si>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</si>
  <si>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</si>
  <si>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</si>
  <si>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</si>
  <si>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</si>
  <si>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</si>
  <si>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</si>
  <si>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</si>
  <si>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</si>
  <si>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</si>
  <si>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</si>
  <si>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</si>
  <si>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</si>
  <si>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</si>
  <si>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</si>
  <si>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</si>
  <si>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</si>
  <si>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</si>
  <si>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</si>
  <si>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</si>
  <si>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</si>
  <si>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</si>
  <si>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</si>
  <si>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</si>
  <si>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</si>
  <si>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</si>
  <si>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</si>
  <si>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</si>
  <si>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</si>
  <si>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</si>
  <si>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</si>
  <si>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</si>
  <si>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</si>
  <si>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</si>
  <si>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</si>
  <si>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</si>
  <si>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</si>
  <si>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</si>
  <si>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</si>
  <si>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</si>
  <si>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</si>
  <si>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</si>
  <si>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</si>
  <si>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</si>
  <si>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</si>
  <si>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</si>
  <si>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</si>
  <si>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</si>
  <si>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</si>
  <si>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</si>
  <si>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</si>
  <si>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</si>
  <si>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</si>
  <si>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</si>
  <si>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</si>
  <si>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</si>
  <si>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</si>
  <si>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</si>
  <si>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</si>
  <si>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</si>
  <si>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</si>
  <si>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</si>
  <si>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</si>
  <si>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</si>
  <si>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</si>
  <si>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</si>
  <si>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</si>
  <si>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</si>
  <si>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</si>
  <si>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</si>
  <si>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</si>
  <si>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</si>
  <si>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</si>
  <si>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</si>
  <si>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</si>
  <si>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</si>
  <si>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</si>
  <si>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</si>
  <si>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</si>
  <si>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</si>
  <si>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</si>
  <si>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</si>
  <si>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</si>
  <si>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</si>
  <si>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</si>
  <si>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</si>
  <si>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</si>
  <si>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</si>
  <si>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</si>
  <si>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</si>
  <si>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</si>
  <si>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</si>
  <si>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</si>
  <si>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</si>
  <si>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</si>
  <si>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</si>
  <si>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</si>
  <si>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</si>
  <si>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</si>
  <si>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</si>
  <si>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</si>
  <si>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</si>
  <si>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</si>
  <si>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</si>
  <si>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</si>
  <si>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</si>
  <si>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</si>
  <si>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</si>
  <si>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</si>
  <si>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</si>
  <si>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</si>
  <si>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</si>
  <si>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</si>
  <si>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</si>
  <si>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</si>
  <si>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</si>
  <si>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</si>
  <si>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</si>
  <si>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</si>
  <si>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</si>
  <si>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</si>
  <si>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</si>
  <si>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</si>
  <si>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</si>
  <si>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</si>
  <si>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</si>
  <si>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</si>
  <si>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</si>
  <si>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</si>
  <si>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</si>
  <si>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</si>
  <si>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</si>
  <si>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</si>
  <si>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</si>
  <si>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</si>
  <si>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</si>
  <si>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</si>
  <si>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</si>
  <si>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</si>
  <si>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</si>
  <si>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</si>
  <si>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</si>
  <si>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</si>
  <si>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</si>
  <si>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</si>
  <si>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</si>
  <si>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</si>
  <si>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</si>
  <si>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</si>
  <si>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</si>
  <si>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</si>
  <si>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</si>
  <si>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</si>
  <si>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</si>
  <si>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</si>
  <si>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</si>
  <si>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</si>
  <si>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</si>
  <si>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</si>
  <si>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</si>
  <si>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</si>
  <si>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</si>
  <si>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</si>
  <si>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</si>
  <si>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</si>
  <si>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</si>
  <si>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</si>
  <si>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</si>
  <si>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</si>
  <si>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</si>
  <si>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</si>
  <si>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</si>
  <si>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</si>
  <si>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</si>
  <si>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</si>
  <si>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</si>
  <si>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</si>
  <si>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</si>
  <si>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</si>
  <si>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</si>
  <si>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</si>
  <si>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</si>
  <si>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</si>
  <si>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</si>
  <si>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</si>
  <si>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</si>
  <si>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</si>
  <si>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</si>
  <si>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</si>
  <si>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</si>
  <si>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</si>
  <si>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</si>
  <si>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</si>
  <si>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</si>
  <si>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</si>
  <si>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</si>
  <si>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</si>
  <si>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</si>
  <si>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</si>
  <si>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</si>
  <si>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</si>
  <si>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</si>
  <si>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</si>
  <si>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</si>
  <si>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</si>
  <si>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</si>
  <si>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</si>
  <si>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</si>
  <si>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</si>
  <si>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</si>
  <si>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</si>
  <si>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</si>
  <si>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</si>
  <si>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</si>
  <si>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</si>
  <si>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</si>
  <si>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</si>
  <si>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</si>
  <si>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</si>
  <si>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</si>
  <si>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</si>
  <si>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</si>
  <si>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</si>
  <si>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</si>
  <si>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</si>
  <si>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</si>
  <si>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</si>
  <si>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</si>
  <si>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</si>
  <si>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</si>
  <si>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</si>
  <si>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</si>
  <si>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</si>
  <si>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</si>
  <si>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</si>
  <si>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</si>
  <si>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</si>
  <si>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</si>
  <si>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</si>
  <si>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</si>
  <si>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</si>
  <si>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</si>
  <si>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</si>
  <si>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</si>
  <si>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</si>
  <si>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</si>
  <si>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</si>
  <si>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</si>
  <si>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</si>
  <si>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</si>
  <si>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</si>
  <si>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</si>
  <si>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</si>
  <si>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</si>
  <si>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</si>
  <si>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</si>
  <si>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</si>
  <si>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</si>
  <si>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</si>
  <si>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</si>
  <si>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</si>
  <si>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</si>
  <si>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</si>
  <si>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</si>
  <si>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</si>
  <si>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</si>
  <si>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</si>
  <si>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</si>
  <si>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</si>
  <si>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</si>
  <si>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</si>
  <si>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</si>
  <si>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</si>
  <si>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</si>
  <si>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</si>
  <si>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</si>
  <si>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</si>
  <si>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</si>
  <si>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</si>
  <si>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</si>
  <si>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</si>
  <si>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</si>
  <si>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</si>
  <si>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</si>
  <si>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</si>
  <si>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</si>
  <si>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</si>
  <si>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</si>
  <si>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</si>
  <si>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</si>
  <si>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</si>
  <si>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</si>
  <si>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</si>
  <si>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</si>
  <si>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</si>
  <si>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</si>
  <si>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</si>
  <si>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</si>
  <si>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</si>
  <si>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</si>
  <si>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</si>
  <si>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</si>
  <si>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</si>
  <si>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</si>
  <si>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</si>
  <si>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</si>
  <si>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</si>
  <si>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</si>
  <si>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</si>
  <si>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</si>
  <si>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</si>
  <si>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</si>
  <si>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</si>
  <si>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</si>
  <si>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</si>
  <si>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</si>
  <si>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</si>
  <si>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</si>
  <si>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</si>
  <si>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</si>
  <si>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</si>
  <si>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</si>
  <si>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</si>
  <si>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</si>
  <si>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</si>
  <si>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</si>
  <si>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</si>
  <si>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</si>
  <si>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</si>
  <si>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</si>
  <si>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</si>
  <si>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</si>
  <si>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</si>
  <si>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</si>
  <si>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</si>
  <si>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</si>
  <si>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</si>
  <si>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</si>
  <si>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</si>
  <si>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</si>
  <si>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</si>
  <si>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</si>
  <si>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</si>
  <si>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</si>
  <si>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</si>
  <si>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</si>
  <si>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</si>
  <si>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</si>
  <si>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</si>
  <si>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</si>
  <si>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</si>
  <si>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</si>
  <si>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</si>
  <si>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</si>
  <si>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</si>
  <si>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</si>
  <si>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</si>
  <si>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</si>
  <si>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</si>
  <si>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</si>
  <si>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</si>
  <si>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</si>
  <si>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</si>
  <si>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</si>
  <si>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</si>
  <si>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</si>
  <si>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</si>
  <si>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</si>
  <si>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</si>
  <si>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</si>
  <si>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</si>
  <si>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</si>
  <si>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</si>
  <si>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</si>
  <si>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</si>
  <si>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</si>
  <si>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</si>
  <si>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</si>
  <si>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</si>
  <si>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</si>
  <si>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</si>
  <si>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</si>
  <si>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</si>
  <si>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</si>
  <si>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</si>
  <si>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</si>
  <si>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</si>
  <si>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</si>
  <si>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</si>
  <si>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</si>
  <si>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</si>
  <si>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</si>
  <si>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</si>
  <si>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</si>
  <si>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</si>
  <si>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</si>
  <si>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</si>
  <si>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</si>
  <si>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</si>
  <si>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</si>
  <si>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</si>
  <si>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</si>
  <si>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</si>
  <si>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</si>
  <si>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</si>
  <si>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</si>
  <si>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</si>
  <si>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</si>
  <si>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</si>
  <si>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</si>
  <si>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</si>
  <si>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</si>
  <si>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</si>
  <si>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</si>
  <si>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</si>
  <si>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</si>
  <si>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</si>
  <si>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</si>
  <si>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</si>
  <si>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</si>
  <si>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</si>
  <si>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</si>
  <si>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</si>
  <si>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</si>
  <si>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</si>
  <si>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</si>
  <si>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</si>
  <si>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</si>
  <si>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</si>
  <si>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</si>
  <si>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</si>
  <si>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</si>
  <si>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</si>
  <si>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</si>
  <si>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</si>
  <si>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</si>
  <si>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</si>
  <si>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</si>
  <si>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</si>
  <si>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</si>
  <si>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</si>
  <si>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</si>
  <si>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</si>
  <si>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</si>
  <si>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</si>
  <si>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</si>
  <si>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</si>
  <si>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</si>
  <si>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</si>
  <si>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</si>
  <si>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</si>
  <si>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</si>
  <si>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</si>
  <si>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</si>
  <si>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</si>
  <si>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</si>
  <si>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</si>
  <si>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</si>
  <si>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</si>
  <si>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</si>
  <si>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</si>
  <si>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</si>
  <si>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</si>
  <si>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</si>
  <si>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</si>
  <si>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</si>
  <si>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</si>
  <si>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</si>
  <si>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</si>
  <si>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</si>
  <si>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</si>
  <si>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</si>
  <si>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</si>
  <si>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</si>
  <si>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</si>
  <si>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</si>
  <si>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</si>
  <si>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</si>
  <si>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</si>
  <si>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</si>
  <si>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</si>
  <si>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</si>
  <si>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</si>
  <si>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</si>
  <si>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</si>
  <si>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</si>
  <si>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</si>
  <si>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</si>
  <si>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</si>
  <si>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</si>
  <si>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</si>
  <si>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</si>
  <si>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</si>
  <si>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</si>
  <si>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</si>
  <si>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</si>
  <si>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</si>
  <si>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</si>
  <si>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</si>
  <si>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</si>
  <si>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</si>
  <si>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</si>
  <si>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</si>
  <si>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</si>
  <si>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</si>
  <si>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</si>
  <si>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</si>
  <si>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</si>
  <si>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</si>
  <si>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</si>
  <si>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</si>
  <si>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</si>
  <si>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</si>
  <si>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</si>
  <si>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</si>
  <si>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</si>
  <si>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</si>
  <si>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</si>
  <si>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</si>
  <si>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</si>
  <si>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</si>
  <si>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</si>
  <si>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</si>
  <si>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</si>
  <si>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</si>
  <si>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</si>
  <si>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</si>
  <si>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</si>
  <si>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</si>
  <si>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</si>
  <si>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</si>
  <si>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</si>
  <si>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</si>
  <si>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</si>
  <si>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</si>
  <si>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</si>
  <si>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</si>
  <si>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</si>
  <si>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</si>
  <si>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</si>
  <si>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</si>
  <si>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</si>
  <si>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</si>
  <si>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</si>
  <si>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</si>
  <si>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</si>
  <si>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</si>
  <si>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</si>
  <si>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</si>
  <si>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</si>
  <si>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</si>
  <si>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</si>
  <si>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</si>
  <si>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</si>
  <si>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</si>
  <si>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</si>
  <si>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</si>
  <si>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</si>
  <si>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</si>
  <si>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</si>
  <si>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</si>
  <si>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</si>
  <si>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</si>
  <si>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</si>
  <si>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</si>
  <si>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</si>
  <si>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</si>
  <si>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</si>
  <si>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</si>
  <si>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</si>
  <si>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</si>
  <si>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</si>
  <si>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</si>
  <si>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</si>
  <si>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</si>
  <si>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</si>
  <si>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</si>
  <si>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</si>
  <si>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</si>
  <si>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</si>
  <si>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</si>
  <si>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</si>
  <si>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</si>
  <si>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</si>
  <si>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</si>
  <si>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</si>
  <si>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</si>
  <si>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</si>
  <si>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</si>
  <si>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</si>
  <si>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</si>
  <si>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</si>
  <si>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</si>
  <si>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</si>
  <si>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</si>
  <si>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</si>
  <si>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</si>
  <si>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</si>
  <si>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</si>
  <si>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</si>
  <si>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</si>
  <si>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</si>
  <si>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</si>
  <si>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</si>
  <si>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</si>
  <si>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</si>
  <si>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</si>
  <si>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</si>
  <si>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</si>
  <si>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</si>
  <si>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</si>
  <si>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</si>
  <si>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</si>
  <si>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</si>
  <si>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</si>
  <si>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</si>
  <si>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</si>
  <si>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</si>
  <si>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</si>
  <si>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</si>
  <si>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</si>
  <si>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</si>
  <si>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</si>
  <si>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</si>
  <si>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</si>
  <si>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</si>
  <si>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</si>
  <si>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</si>
  <si>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</si>
  <si>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</si>
  <si>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</si>
  <si>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</si>
  <si>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</si>
  <si>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</si>
  <si>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</si>
  <si>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</si>
  <si>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</si>
  <si>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</si>
  <si>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</si>
  <si>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</si>
  <si>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</si>
  <si>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</si>
  <si>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</si>
  <si>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</si>
  <si>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</si>
  <si>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</si>
  <si>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</si>
  <si>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</si>
  <si>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</si>
  <si>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</si>
  <si>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</si>
  <si>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</si>
  <si>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</si>
  <si>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</si>
  <si>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</si>
  <si>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</si>
  <si>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</si>
  <si>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</si>
  <si>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</si>
  <si>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</si>
  <si>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</si>
  <si>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</si>
  <si>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</si>
  <si>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</si>
  <si>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</si>
  <si>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</si>
  <si>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</si>
  <si>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</si>
  <si>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</si>
  <si>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</si>
  <si>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</si>
  <si>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</si>
  <si>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</si>
  <si>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</si>
  <si>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</si>
  <si>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</si>
  <si>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</si>
  <si>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</si>
  <si>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</si>
  <si>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</si>
  <si>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</si>
  <si>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</si>
  <si>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</si>
  <si>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</si>
  <si>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</si>
  <si>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</si>
  <si>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</si>
  <si>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</si>
  <si>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</si>
  <si>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</si>
  <si>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</si>
  <si>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</si>
  <si>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</si>
  <si>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</si>
  <si>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</si>
  <si>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</si>
  <si>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</si>
  <si>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</si>
  <si>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</si>
  <si>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</si>
  <si>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</si>
  <si>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</si>
  <si>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</si>
  <si>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</si>
  <si>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</si>
  <si>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</si>
  <si>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</si>
  <si>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</si>
  <si>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</si>
  <si>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</si>
  <si>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</si>
  <si>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</si>
  <si>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</si>
  <si>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</si>
  <si>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</si>
  <si>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</si>
  <si>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</si>
  <si>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</si>
  <si>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</si>
  <si>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</si>
  <si>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</si>
  <si>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</si>
  <si>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</si>
  <si>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</si>
  <si>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</si>
  <si>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</si>
  <si>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</si>
  <si>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</si>
  <si>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</si>
  <si>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</si>
  <si>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</si>
  <si>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</si>
  <si>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</si>
  <si>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</si>
  <si>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</si>
  <si>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</si>
  <si>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</si>
  <si>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</si>
  <si>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</si>
  <si>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</si>
  <si>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</si>
  <si>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</si>
  <si>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</si>
  <si>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</si>
  <si>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</si>
  <si>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</si>
  <si>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</si>
  <si>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</si>
  <si>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</si>
  <si>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</si>
  <si>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</si>
  <si>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</si>
  <si>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</si>
  <si>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</si>
  <si>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</si>
  <si>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</si>
  <si>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</si>
  <si>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</si>
  <si>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</si>
  <si>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</si>
  <si>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</si>
  <si>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</si>
  <si>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</si>
  <si>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</si>
  <si>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</si>
  <si>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</si>
  <si>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</si>
  <si>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</si>
  <si>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</si>
  <si>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</si>
  <si>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</si>
  <si>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</si>
  <si>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</si>
  <si>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</si>
  <si>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</si>
  <si>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</si>
  <si>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</si>
  <si>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</si>
  <si>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</si>
  <si>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</si>
  <si>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</si>
  <si>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</si>
  <si>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</si>
  <si>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</si>
  <si>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</si>
  <si>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</si>
  <si>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</si>
  <si>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</si>
  <si>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</si>
  <si>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</si>
  <si>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</si>
  <si>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</si>
  <si>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</si>
  <si>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</si>
  <si>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</si>
  <si>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</si>
  <si>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</si>
  <si>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</si>
  <si>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</si>
  <si>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</si>
  <si>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</si>
  <si>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</si>
  <si>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</si>
  <si>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</si>
  <si>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</si>
  <si>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</si>
  <si>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</si>
  <si>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</si>
  <si>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</si>
  <si>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</si>
  <si>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</si>
  <si>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</si>
  <si>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</si>
  <si>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</si>
  <si>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</si>
  <si>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</si>
  <si>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</si>
  <si>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</si>
  <si>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</si>
  <si>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</si>
  <si>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</si>
  <si>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</si>
  <si>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</si>
  <si>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</si>
  <si>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</si>
  <si>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</si>
  <si>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</si>
  <si>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</si>
  <si>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</si>
  <si>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</si>
  <si>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</si>
  <si>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</si>
  <si>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</si>
  <si>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</si>
  <si>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</si>
  <si>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</si>
  <si>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</si>
  <si>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</si>
  <si>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</si>
  <si>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</si>
  <si>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</si>
  <si>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</si>
  <si>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</si>
  <si>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</si>
  <si>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</si>
  <si>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</si>
  <si>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</si>
  <si>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</si>
  <si>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</si>
  <si>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</si>
  <si>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</si>
  <si>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</si>
  <si>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</si>
  <si>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</si>
  <si>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</si>
  <si>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</si>
  <si>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</si>
  <si>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</si>
  <si>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</si>
  <si>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</si>
  <si>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</si>
  <si>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</si>
  <si>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</si>
  <si>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</si>
  <si>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</si>
  <si>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</si>
  <si>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</si>
  <si>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</si>
  <si>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</si>
  <si>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</si>
  <si>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</si>
  <si>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</si>
  <si>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</si>
  <si>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</si>
  <si>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</si>
  <si>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</si>
  <si>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</si>
  <si>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</si>
  <si>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</si>
  <si>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</si>
  <si>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</si>
  <si>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</si>
  <si>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</si>
  <si>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</si>
  <si>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</si>
  <si>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</si>
  <si>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</si>
  <si>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</si>
  <si>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</si>
  <si>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</si>
  <si>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</si>
  <si>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</si>
  <si>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</si>
  <si>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</si>
  <si>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</si>
  <si>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</si>
  <si>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</si>
  <si>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</si>
  <si>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</si>
  <si>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</si>
  <si>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</si>
  <si>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</si>
  <si>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</si>
  <si>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</si>
  <si>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</si>
  <si>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</si>
  <si>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</si>
  <si>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</si>
  <si>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</si>
  <si>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</si>
  <si>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</si>
  <si>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</si>
  <si>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</si>
  <si>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</si>
  <si>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</si>
  <si>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</si>
  <si>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</si>
  <si>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</si>
  <si>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</si>
  <si>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</si>
  <si>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</si>
  <si>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</si>
  <si>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</si>
  <si>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</si>
  <si>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</si>
  <si>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</si>
  <si>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</si>
  <si>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</si>
  <si>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</si>
  <si>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</si>
  <si>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</si>
  <si>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</si>
  <si>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</si>
  <si>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</si>
  <si>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</si>
  <si>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</si>
  <si>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</si>
  <si>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</si>
  <si>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</si>
  <si>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</si>
  <si>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</si>
  <si>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</si>
  <si>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</si>
  <si>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</si>
  <si>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</si>
  <si>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</si>
  <si>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</si>
  <si>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</si>
  <si>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</si>
  <si>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</si>
  <si>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</si>
  <si>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</si>
  <si>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</si>
  <si>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</si>
  <si>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</si>
  <si>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</si>
  <si>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</si>
  <si>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</si>
  <si>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</si>
  <si>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</si>
  <si>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</si>
  <si>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</si>
  <si>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</si>
  <si>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</si>
  <si>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</si>
  <si>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</si>
  <si>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</si>
  <si>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</si>
  <si>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</si>
  <si>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</si>
  <si>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</si>
  <si>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</si>
  <si>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</si>
  <si>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</si>
  <si>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</si>
  <si>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</si>
  <si>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</si>
  <si>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</si>
  <si>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</si>
  <si>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</si>
  <si>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</si>
  <si>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</si>
  <si>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</si>
  <si>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</si>
  <si>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</si>
  <si>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</si>
  <si>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</si>
  <si>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</si>
  <si>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</si>
  <si>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</si>
  <si>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</si>
  <si>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</si>
  <si>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</si>
  <si>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</si>
  <si>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</si>
  <si>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</si>
  <si>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</si>
  <si>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</si>
  <si>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</si>
  <si>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</si>
  <si>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</si>
  <si>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</si>
  <si>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</si>
  <si>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</si>
  <si>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</si>
  <si>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</si>
  <si>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</si>
  <si>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</si>
  <si>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</si>
  <si>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</si>
  <si>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</si>
  <si>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</si>
  <si>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</si>
  <si>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</si>
  <si>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</si>
  <si>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</si>
  <si>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</si>
  <si>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</si>
  <si>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</si>
  <si>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</si>
  <si>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</si>
  <si>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</si>
  <si>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</si>
  <si>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</si>
  <si>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</si>
  <si>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</si>
  <si>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</si>
  <si>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</si>
  <si>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</si>
  <si>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</si>
  <si>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</si>
  <si>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</si>
  <si>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</si>
  <si>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</si>
  <si>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</si>
  <si>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</si>
  <si>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</si>
  <si>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</si>
  <si>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</si>
  <si>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</si>
  <si>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</si>
  <si>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</si>
  <si>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</si>
  <si>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</si>
  <si>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</si>
  <si>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</si>
  <si>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</si>
  <si>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</si>
  <si>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</si>
  <si>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</si>
  <si>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</si>
  <si>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</si>
  <si>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</si>
  <si>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</si>
  <si>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</si>
  <si>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</si>
  <si>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</si>
  <si>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</si>
  <si>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</si>
  <si>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</si>
  <si>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</si>
  <si>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</si>
  <si>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</si>
  <si>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</si>
  <si>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</si>
  <si>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</si>
  <si>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</si>
  <si>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</si>
  <si>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</si>
  <si>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</si>
  <si>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</si>
  <si>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</si>
  <si>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</si>
  <si>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</si>
  <si>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</si>
  <si>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</si>
  <si>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</si>
  <si>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</si>
  <si>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</si>
  <si>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</si>
  <si>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</si>
  <si>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</si>
  <si>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</si>
  <si>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</si>
  <si>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</si>
  <si>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</si>
  <si>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</si>
  <si>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</si>
  <si>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</si>
  <si>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</si>
  <si>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</si>
  <si>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</si>
  <si>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</si>
  <si>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</si>
  <si>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</si>
  <si>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</si>
  <si>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</si>
  <si>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</si>
  <si>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</si>
  <si>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</si>
  <si>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</si>
  <si>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</si>
  <si>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</si>
  <si>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</si>
  <si>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</si>
  <si>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</si>
  <si>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</si>
  <si>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</si>
  <si>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</si>
  <si>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</si>
  <si>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</si>
  <si>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</si>
  <si>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</si>
  <si>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</si>
  <si>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</si>
  <si>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</si>
  <si>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</si>
  <si>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</si>
  <si>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</si>
  <si>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</si>
  <si>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</si>
  <si>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</si>
  <si>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</si>
  <si>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</si>
  <si>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</si>
  <si>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</si>
  <si>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</si>
  <si>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</si>
  <si>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</si>
  <si>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</si>
  <si>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</si>
  <si>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</si>
  <si>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</si>
  <si>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</si>
  <si>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</si>
  <si>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</si>
  <si>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</si>
  <si>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</si>
  <si>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</si>
  <si>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</si>
  <si>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</si>
  <si>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</si>
  <si>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</si>
  <si>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</si>
  <si>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</si>
  <si>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</si>
  <si>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</si>
  <si>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</si>
  <si>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</si>
  <si>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</si>
  <si>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</si>
  <si>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</si>
  <si>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</si>
  <si>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</si>
  <si>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</si>
  <si>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</si>
  <si>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</si>
  <si>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</si>
  <si>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</si>
  <si>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</si>
  <si>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</si>
  <si>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</si>
  <si>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</si>
  <si>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</si>
  <si>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</si>
  <si>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</si>
  <si>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</si>
  <si>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</si>
  <si>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</si>
  <si>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</si>
  <si>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</si>
  <si>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</si>
  <si>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</si>
  <si>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</si>
  <si>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</si>
  <si>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</si>
  <si>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</si>
  <si>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</si>
  <si>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</si>
  <si>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</si>
  <si>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</si>
  <si>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</si>
  <si>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</si>
  <si>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</si>
  <si>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</si>
  <si>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</si>
  <si>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</si>
  <si>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</si>
  <si>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</si>
  <si>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</si>
  <si>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</si>
  <si>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</si>
  <si>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</si>
  <si>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</si>
  <si>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</si>
  <si>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</si>
  <si>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</si>
  <si>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</si>
  <si>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</si>
  <si>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</si>
  <si>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</si>
  <si>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</si>
  <si>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</si>
  <si>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</si>
  <si>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</si>
  <si>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</si>
  <si>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</si>
  <si>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</si>
  <si>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</si>
  <si>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</si>
  <si>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</si>
  <si>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</si>
  <si>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</si>
  <si>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</si>
  <si>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</si>
  <si>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</si>
  <si>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</si>
  <si>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</si>
  <si>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</si>
  <si>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</si>
  <si>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</si>
  <si>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</si>
  <si>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</si>
  <si>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</si>
  <si>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</si>
  <si>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</si>
  <si>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</si>
  <si>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</si>
  <si>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</si>
  <si>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</si>
  <si>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</si>
  <si>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</si>
  <si>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</si>
  <si>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</si>
  <si>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</si>
  <si>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</si>
  <si>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</si>
  <si>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</si>
  <si>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</si>
  <si>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</si>
  <si>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</si>
  <si>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</si>
  <si>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</si>
  <si>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</si>
  <si>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</si>
  <si>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</si>
  <si>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</si>
  <si>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</si>
  <si>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</si>
  <si>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</si>
  <si>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</si>
  <si>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</si>
  <si>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</si>
  <si>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</si>
  <si>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</si>
  <si>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</si>
  <si>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</si>
  <si>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</si>
  <si>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</si>
  <si>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</si>
  <si>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</si>
  <si>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</si>
  <si>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</si>
  <si>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</si>
  <si>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</si>
  <si>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</si>
  <si>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</si>
  <si>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</si>
  <si>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</si>
  <si>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</si>
  <si>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</si>
  <si>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</si>
  <si>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</si>
  <si>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</si>
  <si>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</si>
  <si>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</si>
  <si>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</si>
  <si>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</si>
  <si>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</si>
  <si>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</si>
  <si>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</si>
  <si>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</si>
  <si>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</si>
  <si>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</si>
  <si>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</si>
  <si>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</si>
  <si>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</si>
  <si>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</si>
  <si>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</si>
  <si>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</si>
  <si>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</si>
  <si>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</si>
  <si>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</si>
  <si>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</si>
  <si>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</si>
  <si>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</si>
  <si>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</si>
  <si>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</si>
  <si>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</si>
  <si>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</si>
  <si>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</si>
  <si>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</si>
  <si>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</si>
  <si>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</si>
  <si>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</si>
  <si>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</si>
  <si>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</si>
  <si>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</si>
  <si>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</si>
  <si>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</si>
  <si>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</si>
  <si>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</si>
  <si>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</si>
  <si>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</si>
  <si>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</si>
  <si>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</si>
  <si>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</si>
  <si>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</si>
  <si>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</si>
  <si>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</si>
  <si>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</si>
  <si>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</si>
  <si>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</si>
  <si>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</si>
  <si>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</si>
  <si>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</si>
  <si>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</si>
  <si>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</si>
  <si>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</si>
  <si>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</si>
  <si>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</si>
  <si>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</si>
  <si>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</si>
  <si>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</si>
  <si>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</si>
  <si>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</si>
  <si>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</si>
  <si>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</si>
  <si>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</si>
  <si>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</si>
  <si>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</si>
  <si>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</si>
  <si>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</si>
  <si>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</si>
  <si>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</si>
  <si>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</si>
  <si>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</si>
  <si>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</si>
  <si>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</si>
  <si>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</si>
  <si>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</si>
  <si>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</si>
  <si>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</si>
  <si>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</si>
  <si>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</si>
  <si>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</si>
  <si>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</si>
  <si>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</si>
  <si>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</si>
  <si>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</si>
  <si>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</si>
  <si>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</si>
  <si>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</si>
  <si>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</si>
  <si>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</si>
  <si>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</si>
  <si>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</si>
  <si>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</si>
  <si>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</si>
  <si>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</si>
  <si>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</si>
  <si>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</si>
  <si>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</si>
  <si>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</si>
  <si>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</si>
  <si>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</si>
  <si>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</si>
  <si>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</si>
  <si>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</si>
  <si>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</si>
  <si>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</si>
  <si>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</si>
  <si>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</si>
  <si>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</si>
  <si>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</si>
  <si>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</si>
  <si>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</si>
  <si>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</si>
  <si>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</si>
  <si>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</si>
  <si>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</si>
  <si>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</si>
  <si>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</si>
  <si>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</si>
  <si>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</si>
  <si>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</si>
  <si>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</si>
  <si>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</si>
  <si>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</si>
  <si>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</si>
  <si>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</si>
  <si>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</si>
  <si>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</si>
  <si>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</si>
  <si>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</si>
  <si>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</si>
  <si>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</si>
  <si>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</si>
  <si>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</si>
  <si>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</si>
  <si>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</si>
  <si>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</si>
  <si>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</si>
  <si>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</si>
  <si>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</si>
  <si>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</si>
  <si>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</si>
  <si>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</si>
  <si>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</si>
  <si>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</si>
  <si>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</si>
  <si>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</si>
  <si>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</si>
  <si>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</si>
  <si>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</si>
  <si>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</si>
  <si>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</si>
  <si>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</si>
  <si>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</si>
  <si>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</si>
  <si>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</si>
  <si>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</si>
  <si>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</si>
  <si>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</si>
  <si>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</si>
  <si>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</si>
  <si>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</si>
  <si>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</si>
  <si>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</si>
  <si>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</si>
  <si>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</si>
  <si>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</si>
  <si>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</si>
  <si>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</si>
  <si>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</si>
  <si>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</si>
  <si>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</si>
  <si>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</si>
  <si>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</si>
  <si>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</si>
  <si>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</si>
  <si>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</si>
  <si>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</si>
  <si>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</si>
  <si>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</si>
  <si>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</si>
  <si>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</si>
  <si>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</si>
  <si>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</si>
  <si>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</si>
  <si>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</si>
  <si>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</si>
  <si>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</si>
  <si>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</si>
  <si>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</si>
  <si>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</si>
  <si>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</si>
  <si>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</si>
  <si>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</si>
  <si>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</si>
  <si>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</si>
  <si>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</si>
  <si>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</si>
  <si>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</si>
  <si>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</si>
  <si>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</si>
  <si>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</si>
  <si>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</si>
  <si>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</si>
  <si>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</si>
  <si>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</si>
  <si>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</si>
  <si>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</si>
  <si>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</si>
  <si>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</si>
  <si>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</si>
  <si>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</si>
  <si>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</si>
  <si>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</si>
  <si>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</si>
  <si>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</si>
  <si>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</si>
  <si>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</si>
  <si>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</si>
  <si>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</si>
  <si>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</si>
  <si>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</si>
  <si>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</si>
  <si>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</si>
  <si>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</si>
  <si>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</si>
  <si>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</si>
  <si>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</si>
  <si>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</si>
  <si>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</si>
  <si>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</si>
  <si>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</si>
  <si>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</si>
  <si>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</si>
  <si>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</si>
  <si>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</si>
  <si>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</si>
  <si>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</si>
  <si>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</si>
  <si>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</si>
  <si>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</si>
  <si>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</si>
  <si>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</si>
  <si>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</si>
  <si>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</si>
  <si>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</si>
  <si>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</si>
  <si>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</si>
  <si>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</si>
  <si>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</si>
  <si>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</si>
  <si>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</si>
  <si>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</si>
  <si>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</si>
  <si>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</si>
  <si>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</si>
  <si>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</si>
  <si>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</si>
  <si>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</si>
  <si>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</si>
  <si>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</si>
  <si>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</si>
  <si>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</si>
  <si>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</si>
  <si>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</si>
  <si>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</si>
  <si>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</si>
  <si>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</si>
  <si>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</si>
  <si>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</si>
  <si>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</si>
  <si>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</si>
  <si>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</si>
  <si>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</si>
  <si>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</si>
  <si>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</si>
  <si>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</si>
  <si>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</si>
  <si>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</si>
  <si>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</si>
  <si>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</si>
  <si>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</si>
  <si>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</si>
  <si>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</si>
  <si>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</si>
  <si>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</si>
  <si>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</si>
  <si>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</si>
  <si>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</si>
  <si>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</si>
  <si>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</si>
  <si>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</si>
  <si>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</si>
  <si>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</si>
  <si>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</si>
  <si>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</si>
  <si>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</si>
  <si>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</si>
  <si>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</si>
  <si>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</si>
  <si>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</si>
  <si>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</si>
  <si>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</si>
  <si>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</si>
  <si>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</si>
  <si>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</si>
  <si>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</si>
  <si>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</si>
  <si>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</si>
  <si>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</si>
  <si>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</si>
  <si>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</si>
  <si>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</si>
  <si>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</si>
  <si>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</si>
  <si>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</si>
  <si>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</si>
  <si>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</si>
  <si>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</si>
  <si>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</si>
  <si>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</si>
  <si>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</si>
  <si>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</si>
  <si>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</si>
  <si>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</si>
  <si>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</si>
  <si>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</si>
  <si>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</si>
  <si>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</si>
  <si>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</si>
  <si>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</si>
  <si>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</si>
  <si>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</si>
  <si>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</si>
  <si>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</si>
  <si>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</si>
  <si>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</si>
  <si>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</si>
  <si>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</si>
  <si>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</si>
  <si>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</si>
  <si>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</si>
  <si>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</si>
  <si>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</si>
  <si>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</si>
  <si>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</si>
  <si>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</si>
  <si>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</si>
  <si>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</si>
  <si>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</si>
  <si>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</si>
  <si>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</si>
  <si>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</si>
  <si>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</si>
  <si>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</si>
  <si>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</si>
  <si>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</si>
  <si>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</si>
  <si>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</si>
  <si>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</si>
  <si>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</si>
  <si>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</si>
  <si>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</si>
  <si>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</si>
  <si>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</si>
  <si>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</si>
  <si>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</si>
  <si>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</si>
  <si>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</si>
  <si>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</si>
  <si>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</si>
  <si>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</si>
  <si>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</si>
  <si>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</si>
  <si>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</si>
  <si>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</si>
  <si>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</si>
  <si>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</si>
  <si>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</si>
  <si>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</si>
  <si>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</si>
  <si>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</si>
  <si>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</si>
  <si>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</si>
  <si>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</si>
  <si>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</si>
  <si>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</si>
  <si>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</si>
  <si>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</si>
  <si>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</si>
  <si>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</si>
  <si>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</si>
  <si>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</si>
  <si>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</si>
  <si>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</si>
  <si>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</si>
  <si>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</si>
  <si>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</si>
  <si>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</si>
  <si>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</si>
  <si>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</si>
  <si>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</si>
  <si>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</si>
  <si>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</si>
  <si>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</si>
  <si>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</si>
  <si>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</si>
  <si>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</si>
  <si>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</si>
  <si>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</si>
  <si>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</si>
  <si>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</si>
  <si>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</si>
  <si>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</si>
  <si>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</si>
  <si>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</si>
  <si>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</si>
  <si>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</si>
  <si>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</si>
  <si>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</si>
  <si>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</si>
  <si>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</si>
  <si>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</si>
  <si>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</si>
  <si>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</si>
  <si>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</si>
  <si>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</si>
  <si>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</si>
  <si>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</si>
  <si>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</si>
  <si>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</si>
  <si>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</si>
  <si>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</si>
  <si>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</si>
  <si>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</si>
  <si>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</si>
  <si>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</si>
  <si>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</si>
  <si>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</si>
  <si>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</si>
  <si>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</si>
  <si>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</si>
  <si>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</si>
  <si>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</si>
  <si>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</si>
  <si>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</si>
  <si>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</si>
  <si>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</si>
  <si>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</si>
  <si>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</si>
  <si>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</si>
  <si>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</si>
  <si>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</si>
  <si>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</si>
  <si>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</si>
  <si>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</si>
  <si>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</si>
  <si>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</si>
  <si>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</si>
  <si>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</si>
  <si>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</si>
  <si>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</si>
  <si>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</si>
  <si>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</si>
  <si>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</si>
  <si>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</si>
  <si>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</si>
  <si>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</si>
  <si>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</si>
  <si>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</si>
  <si>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</si>
  <si>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</si>
  <si>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</si>
  <si>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</si>
  <si>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</si>
  <si>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</si>
  <si>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</si>
  <si>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</si>
  <si>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</si>
  <si>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</si>
  <si>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</si>
  <si>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</si>
  <si>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</si>
  <si>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</si>
  <si>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</si>
  <si>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</si>
  <si>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</si>
  <si>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</si>
  <si>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</si>
  <si>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</si>
  <si>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</si>
  <si>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</si>
  <si>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</si>
  <si>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</si>
  <si>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</si>
  <si>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</si>
  <si>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</si>
  <si>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</si>
  <si>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</si>
  <si>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</si>
  <si>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</si>
  <si>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</si>
  <si>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</si>
  <si>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</si>
  <si>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</si>
  <si>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</si>
  <si>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</si>
  <si>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</si>
  <si>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</si>
  <si>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</si>
  <si>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</si>
  <si>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</si>
  <si>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</si>
  <si>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</si>
  <si>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</si>
  <si>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</si>
  <si>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</si>
  <si>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</si>
  <si>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</si>
  <si>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</si>
  <si>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</si>
  <si>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</si>
  <si>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</si>
  <si>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</si>
  <si>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</si>
  <si>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</si>
  <si>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</si>
  <si>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</si>
  <si>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</si>
  <si>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</si>
  <si>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</si>
  <si>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</si>
  <si>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</si>
  <si>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</si>
  <si>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</si>
  <si>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</si>
  <si>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</si>
  <si>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</si>
  <si>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</si>
  <si>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</si>
  <si>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</si>
  <si>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</si>
  <si>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</si>
  <si>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</si>
  <si>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</si>
  <si>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</si>
  <si>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</si>
  <si>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</si>
  <si>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</si>
  <si>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</si>
  <si>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</si>
  <si>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</si>
  <si>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</si>
  <si>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</si>
  <si>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</si>
  <si>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</si>
  <si>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</si>
  <si>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</si>
  <si>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</si>
  <si>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</si>
  <si>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</si>
  <si>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</si>
  <si>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</si>
  <si>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</si>
  <si>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</si>
  <si>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</si>
  <si>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</si>
  <si>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</si>
  <si>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</si>
  <si>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</si>
  <si>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</si>
  <si>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</si>
  <si>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</si>
  <si>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</si>
  <si>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</si>
  <si>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</si>
  <si>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</si>
  <si>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</si>
  <si>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</si>
  <si>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</si>
  <si>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</si>
  <si>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</si>
  <si>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</si>
  <si>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</si>
  <si>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</si>
  <si>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</si>
  <si>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</si>
  <si>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</si>
  <si>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</si>
  <si>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</si>
  <si>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</si>
  <si>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</si>
  <si>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</si>
  <si>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</si>
  <si>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</si>
  <si>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</si>
  <si>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</si>
  <si>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</si>
  <si>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</si>
  <si>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</si>
  <si>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</si>
  <si>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</si>
  <si>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</si>
  <si>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</si>
  <si>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</si>
  <si>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</si>
  <si>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</si>
  <si>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</si>
  <si>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</si>
  <si>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</si>
  <si>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</si>
  <si>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</si>
  <si>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</si>
  <si>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</si>
  <si>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</si>
  <si>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</si>
  <si>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</si>
  <si>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</si>
  <si>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</si>
  <si>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</si>
  <si>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</si>
  <si>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</si>
  <si>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</si>
  <si>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</si>
  <si>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</si>
  <si>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</si>
  <si>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</si>
  <si>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</si>
  <si>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</si>
  <si>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</si>
  <si>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</si>
  <si>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</si>
  <si>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</si>
  <si>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</si>
  <si>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</si>
  <si>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</si>
  <si>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</si>
  <si>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</si>
  <si>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</si>
  <si>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</si>
  <si>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</si>
  <si>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</si>
  <si>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</si>
  <si>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</si>
  <si>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</si>
  <si>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</si>
  <si>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</si>
  <si>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</si>
  <si>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</si>
  <si>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</si>
  <si>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</si>
  <si>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</si>
  <si>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</si>
  <si>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</si>
  <si>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</si>
  <si>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</si>
  <si>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</si>
  <si>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</si>
  <si>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</si>
  <si>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</si>
  <si>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</si>
  <si>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</si>
  <si>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</si>
  <si>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</si>
  <si>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</si>
  <si>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</si>
  <si>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</si>
  <si>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</si>
  <si>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</si>
  <si>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</si>
  <si>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</si>
  <si>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</si>
  <si>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</si>
  <si>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</si>
  <si>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</si>
  <si>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</si>
  <si>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</si>
  <si>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</si>
  <si>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</si>
  <si>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</si>
  <si>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</si>
  <si>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</si>
  <si>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</si>
  <si>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</si>
  <si>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</si>
  <si>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</si>
  <si>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</si>
  <si>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</si>
  <si>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</si>
  <si>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</si>
  <si>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</si>
  <si>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</si>
  <si>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</si>
  <si>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</si>
  <si>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</si>
  <si>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</si>
  <si>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</si>
  <si>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</si>
  <si>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</si>
  <si>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</si>
  <si>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</si>
  <si>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</si>
  <si>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</si>
  <si>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</si>
  <si>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</si>
  <si>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</si>
  <si>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</si>
  <si>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</si>
  <si>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</si>
  <si>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</si>
  <si>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</si>
  <si>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</si>
  <si>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</si>
  <si>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</si>
  <si>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</si>
  <si>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</si>
  <si>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</si>
  <si>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</si>
  <si>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</si>
  <si>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</si>
  <si>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</si>
  <si>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</si>
  <si>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</si>
  <si>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</si>
  <si>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</si>
  <si>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</si>
  <si>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</si>
  <si>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</si>
  <si>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</si>
  <si>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</si>
  <si>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</si>
  <si>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</si>
  <si>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</si>
  <si>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</si>
  <si>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</si>
  <si>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</si>
  <si>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</si>
  <si>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</si>
  <si>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</si>
  <si>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</si>
  <si>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</si>
  <si>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</si>
  <si>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</si>
  <si>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</si>
  <si>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</si>
  <si>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</si>
  <si>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</si>
  <si>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</si>
  <si>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</si>
  <si>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</si>
  <si>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</si>
  <si>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</si>
  <si>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</si>
  <si>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</si>
  <si>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</si>
  <si>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</si>
  <si>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</si>
  <si>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</si>
  <si>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</si>
  <si>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</si>
  <si>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</si>
  <si>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</si>
  <si>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</si>
  <si>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</si>
  <si>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</si>
  <si>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</si>
  <si>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</si>
  <si>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</si>
  <si>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</si>
  <si>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</si>
  <si>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</si>
  <si>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</si>
  <si>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</si>
  <si>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</si>
  <si>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</si>
  <si>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</si>
  <si>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</si>
  <si>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</si>
  <si>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</si>
  <si>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</si>
  <si>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</si>
  <si>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</si>
  <si>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</si>
  <si>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</si>
  <si>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</si>
  <si>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</si>
  <si>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</si>
  <si>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</si>
  <si>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</si>
  <si>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</si>
  <si>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</si>
  <si>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</si>
  <si>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</si>
  <si>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</si>
  <si>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</si>
  <si>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</si>
  <si>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</si>
  <si>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</si>
  <si>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</si>
  <si>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</si>
  <si>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</si>
  <si>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</si>
  <si>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</si>
  <si>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</si>
  <si>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</si>
  <si>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</si>
  <si>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</si>
  <si>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</si>
  <si>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</si>
  <si>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</si>
  <si>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</si>
  <si>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</si>
  <si>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</si>
  <si>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</si>
  <si>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</si>
  <si>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</si>
  <si>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</si>
  <si>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</si>
  <si>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</si>
  <si>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</si>
  <si>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</si>
  <si>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</si>
  <si>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</si>
  <si>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</si>
  <si>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</si>
  <si>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</si>
  <si>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</si>
  <si>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</si>
  <si>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</si>
  <si>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</si>
  <si>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</si>
  <si>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</si>
  <si>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</si>
  <si>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</si>
  <si>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</si>
  <si>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</si>
  <si>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</si>
  <si>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</si>
  <si>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</si>
  <si>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</si>
  <si>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</si>
  <si>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</si>
  <si>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</si>
  <si>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</si>
  <si>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</si>
  <si>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</si>
  <si>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</si>
  <si>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</si>
  <si>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</si>
  <si>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</si>
  <si>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</si>
  <si>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</si>
  <si>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</si>
  <si>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</si>
  <si>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</si>
  <si>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</si>
  <si>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</si>
  <si>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</si>
  <si>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</si>
  <si>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</si>
  <si>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</si>
  <si>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</si>
  <si>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</si>
  <si>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</si>
  <si>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</si>
  <si>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</si>
  <si>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</si>
  <si>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</si>
  <si>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</si>
  <si>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</si>
  <si>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</si>
  <si>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</si>
  <si>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</si>
  <si>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</si>
  <si>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</si>
  <si>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</si>
  <si>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</si>
  <si>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</si>
  <si>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</si>
  <si>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</si>
  <si>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</si>
  <si>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</si>
  <si>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</si>
  <si>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</si>
  <si>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</si>
  <si>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</si>
  <si>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</si>
  <si>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</si>
  <si>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</si>
  <si>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</si>
  <si>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</si>
  <si>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</si>
  <si>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</si>
  <si>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</si>
  <si>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</si>
  <si>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</si>
  <si>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</si>
  <si>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</si>
  <si>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</si>
  <si>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</si>
  <si>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</si>
  <si>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</si>
  <si>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</si>
  <si>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</si>
  <si>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</si>
  <si>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</si>
  <si>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</si>
  <si>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</si>
  <si>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</si>
  <si>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</si>
  <si>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</si>
  <si>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</si>
  <si>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</si>
  <si>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</si>
  <si>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</si>
  <si>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</si>
  <si>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</si>
  <si>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</si>
  <si>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</si>
  <si>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</si>
  <si>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</si>
  <si>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</si>
  <si>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</si>
  <si>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</si>
  <si>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</si>
  <si>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</si>
  <si>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</si>
  <si>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</si>
  <si>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</si>
  <si>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</si>
  <si>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</si>
  <si>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</si>
  <si>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</si>
  <si>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</si>
  <si>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</si>
  <si>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</si>
  <si>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</si>
  <si>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</si>
  <si>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</si>
  <si>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</si>
  <si>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</si>
  <si>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</si>
  <si>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</si>
  <si>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</si>
  <si>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</si>
  <si>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</si>
  <si>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</si>
  <si>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</si>
  <si>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</si>
  <si>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</si>
  <si>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</si>
  <si>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</si>
  <si>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</si>
  <si>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</si>
  <si>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</si>
  <si>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</si>
  <si>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</si>
  <si>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</si>
  <si>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</si>
  <si>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</si>
  <si>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</si>
  <si>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</si>
  <si>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</si>
  <si>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</si>
  <si>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</si>
  <si>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</si>
  <si>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</si>
  <si>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</si>
  <si>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</si>
  <si>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</si>
  <si>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</si>
  <si>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</si>
  <si>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</si>
  <si>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</si>
  <si>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</si>
  <si>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</si>
  <si>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</si>
  <si>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</si>
  <si>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</si>
  <si>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</si>
  <si>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</si>
  <si>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</si>
  <si>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</si>
  <si>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</si>
  <si>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</si>
  <si>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</si>
  <si>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</si>
  <si>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</si>
  <si>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</si>
  <si>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</si>
  <si>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</si>
  <si>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</si>
  <si>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</si>
  <si>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</si>
  <si>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</si>
  <si>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</si>
  <si>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</si>
  <si>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</si>
  <si>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</si>
  <si>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</si>
  <si>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</si>
  <si>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</si>
  <si>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</si>
  <si>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</si>
  <si>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</si>
  <si>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</si>
  <si>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</si>
  <si>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</si>
  <si>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</si>
  <si>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</si>
  <si>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</si>
  <si>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</si>
  <si>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</si>
  <si>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</si>
  <si>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</si>
  <si>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</si>
  <si>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</si>
  <si>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</si>
  <si>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</si>
  <si>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</si>
  <si>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</si>
  <si>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</si>
  <si>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</si>
  <si>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</si>
  <si>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</si>
  <si>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</si>
  <si>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</si>
  <si>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</si>
  <si>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</si>
  <si>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</si>
  <si>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</si>
  <si>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</si>
  <si>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</si>
  <si>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</si>
  <si>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</si>
  <si>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</si>
  <si>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</si>
  <si>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</si>
  <si>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</si>
  <si>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</si>
  <si>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</si>
  <si>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</si>
  <si>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</si>
  <si>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</si>
  <si>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</si>
  <si>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</si>
  <si>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</si>
  <si>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</si>
  <si>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</si>
  <si>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</si>
  <si>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</si>
  <si>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</si>
  <si>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</si>
  <si>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</si>
  <si>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</si>
  <si>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</si>
  <si>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</si>
  <si>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</si>
  <si>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</si>
  <si>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</si>
  <si>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</si>
  <si>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</si>
  <si>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</si>
  <si>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</si>
  <si>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</si>
  <si>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</si>
  <si>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</si>
  <si>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</si>
  <si>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</si>
  <si>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</si>
  <si>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</si>
  <si>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</si>
  <si>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</si>
  <si>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</si>
  <si>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</si>
  <si>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</si>
  <si>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</si>
  <si>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</si>
  <si>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</si>
  <si>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</si>
  <si>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</si>
  <si>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</si>
  <si>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</si>
  <si>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</si>
  <si>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</si>
  <si>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</si>
  <si>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</si>
  <si>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</si>
  <si>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</si>
  <si>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</si>
  <si>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</si>
  <si>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</si>
  <si>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</si>
  <si>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</si>
  <si>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</si>
  <si>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</si>
  <si>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</si>
  <si>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</si>
  <si>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</si>
  <si>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</si>
  <si>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</si>
  <si>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</si>
  <si>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</si>
  <si>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</si>
  <si>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</si>
  <si>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</si>
  <si>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</si>
  <si>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</si>
  <si>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</si>
  <si>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</si>
  <si>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</si>
  <si>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</si>
  <si>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</si>
  <si>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</si>
  <si>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</si>
  <si>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</si>
  <si>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</si>
  <si>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</si>
  <si>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</si>
  <si>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</si>
  <si>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</si>
  <si>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</si>
  <si>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</si>
  <si>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</si>
  <si>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</si>
  <si>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</si>
  <si>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</si>
  <si>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</si>
  <si>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</si>
  <si>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</si>
  <si>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</si>
  <si>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</si>
  <si>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</si>
  <si>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</si>
  <si>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</si>
  <si>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</si>
  <si>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</si>
  <si>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</si>
  <si>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</si>
  <si>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</si>
  <si>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</si>
  <si>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</si>
  <si>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</si>
  <si>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</si>
  <si>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</si>
  <si>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</si>
  <si>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</si>
  <si>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</si>
  <si>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</si>
  <si>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</si>
  <si>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</si>
  <si>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</si>
  <si>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</si>
  <si>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</si>
  <si>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</si>
  <si>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</si>
  <si>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</si>
  <si>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</si>
  <si>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</si>
  <si>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</si>
  <si>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</si>
  <si>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</si>
  <si>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</si>
  <si>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</si>
  <si>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</si>
  <si>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</si>
  <si>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</si>
  <si>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</si>
  <si>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</si>
  <si>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</si>
  <si>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</si>
  <si>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</si>
  <si>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</si>
  <si>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</si>
  <si>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</si>
  <si>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</si>
  <si>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</si>
  <si>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</si>
  <si>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</si>
  <si>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</si>
  <si>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</si>
  <si>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</si>
  <si>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</si>
  <si>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</si>
  <si>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</si>
  <si>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</si>
  <si>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</si>
  <si>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</si>
  <si>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</si>
  <si>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</si>
  <si>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</si>
  <si>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</si>
  <si>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</si>
  <si>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</si>
  <si>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</si>
  <si>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</si>
  <si>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</si>
  <si>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</si>
  <si>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</si>
  <si>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</si>
  <si>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</si>
  <si>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</si>
  <si>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</si>
  <si>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</si>
  <si>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</si>
  <si>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</si>
  <si>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</si>
  <si>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</si>
  <si>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</si>
  <si>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</si>
  <si>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</si>
  <si>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</si>
  <si>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</si>
  <si>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</si>
  <si>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</si>
  <si>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</si>
  <si>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</si>
  <si>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</si>
  <si>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</si>
  <si>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</si>
  <si>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</si>
  <si>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</si>
  <si>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</si>
  <si>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</si>
  <si>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</si>
  <si>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</si>
  <si>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</si>
  <si>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</si>
  <si>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</si>
  <si>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</si>
  <si>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</si>
  <si>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</si>
  <si>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</si>
  <si>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</si>
  <si>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</si>
  <si>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</si>
  <si>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</si>
  <si>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</si>
  <si>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</si>
  <si>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</si>
  <si>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</si>
  <si>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</si>
  <si>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</si>
  <si>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</si>
  <si>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</si>
  <si>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</si>
  <si>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</si>
  <si>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</si>
  <si>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</si>
  <si>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</si>
  <si>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</si>
  <si>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</si>
  <si>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</si>
  <si>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</si>
  <si>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</si>
  <si>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</si>
  <si>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</si>
  <si>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</si>
  <si>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</si>
  <si>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</si>
  <si>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</si>
  <si>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</si>
  <si>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</si>
  <si>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</si>
  <si>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</si>
  <si>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</si>
  <si>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</si>
  <si>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</si>
  <si>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</si>
  <si>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</si>
  <si>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</si>
  <si>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</si>
  <si>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</si>
  <si>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</si>
  <si>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</si>
  <si>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</si>
  <si>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</si>
  <si>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</si>
  <si>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</si>
  <si>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</si>
  <si>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</si>
  <si>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</si>
  <si>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</si>
  <si>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</si>
  <si>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</si>
  <si>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</si>
  <si>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</si>
  <si>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</si>
  <si>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</si>
  <si>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</si>
  <si>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</si>
  <si>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</si>
  <si>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</si>
  <si>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</si>
  <si>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</si>
  <si>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</si>
  <si>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</si>
  <si>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</si>
  <si>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</si>
  <si>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</si>
  <si>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</si>
  <si>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</si>
  <si>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</si>
  <si>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</si>
  <si>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</si>
  <si>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</si>
  <si>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</si>
  <si>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</si>
  <si>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</si>
  <si>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</si>
  <si>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</si>
  <si>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</si>
  <si>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</si>
  <si>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</si>
  <si>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</si>
  <si>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</si>
  <si>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</si>
  <si>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</si>
  <si>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</si>
  <si>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</si>
  <si>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</si>
  <si>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</si>
  <si>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</si>
  <si>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</si>
  <si>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</si>
  <si>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</si>
  <si>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</si>
  <si>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</si>
  <si>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</si>
  <si>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</si>
  <si>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</si>
  <si>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</si>
  <si>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</si>
  <si>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</si>
  <si>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</si>
  <si>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</si>
  <si>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</si>
  <si>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</si>
  <si>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</si>
  <si>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</si>
  <si>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</si>
  <si>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</si>
  <si>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</si>
  <si>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</si>
  <si>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</si>
  <si>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</si>
  <si>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</si>
  <si>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</si>
  <si>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</si>
  <si>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</si>
  <si>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</si>
  <si>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</si>
  <si>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</si>
  <si>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</si>
  <si>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</si>
  <si>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</si>
  <si>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</si>
  <si>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</si>
  <si>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</si>
  <si>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</si>
  <si>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</si>
  <si>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</si>
  <si>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</si>
  <si>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</si>
  <si>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</si>
  <si>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</si>
  <si>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</si>
  <si>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</si>
  <si>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</si>
  <si>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</si>
  <si>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</si>
  <si>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</si>
  <si>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</si>
  <si>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</si>
  <si>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</si>
  <si>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</si>
  <si>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</si>
  <si>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</si>
  <si>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</si>
  <si>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</si>
  <si>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</si>
  <si>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</si>
  <si>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</si>
  <si>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</si>
  <si>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</si>
  <si>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</si>
  <si>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</si>
  <si>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</si>
  <si>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</si>
  <si>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</si>
  <si>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</si>
  <si>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</si>
  <si>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</si>
  <si>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</si>
  <si>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</si>
  <si>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</si>
  <si>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</si>
  <si>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</si>
  <si>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</si>
  <si>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</si>
  <si>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</si>
  <si>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</si>
  <si>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</si>
  <si>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</si>
  <si>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</si>
  <si>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</si>
  <si>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</si>
  <si>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</si>
  <si>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</si>
  <si>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</si>
  <si>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</si>
  <si>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</si>
  <si>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</si>
  <si>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</si>
  <si>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</si>
  <si>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</si>
  <si>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</si>
  <si>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</si>
  <si>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</si>
  <si>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</si>
  <si>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</si>
  <si>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</si>
  <si>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</si>
  <si>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</si>
  <si>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</si>
  <si>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</si>
  <si>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</si>
  <si>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</si>
  <si>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</si>
  <si>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</si>
  <si>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</si>
  <si>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</si>
  <si>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</si>
  <si>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</si>
  <si>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</si>
  <si>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</si>
  <si>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</si>
  <si>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</si>
  <si>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</si>
  <si>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</si>
  <si>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</si>
  <si>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</si>
  <si>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</si>
  <si>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</si>
  <si>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</si>
  <si>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</si>
  <si>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</si>
  <si>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</si>
  <si>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</si>
  <si>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</si>
  <si>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</si>
  <si>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</si>
  <si>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</si>
  <si>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</si>
  <si>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</si>
  <si>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</si>
  <si>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</si>
  <si>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</si>
  <si>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</si>
  <si>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</si>
  <si>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</si>
  <si>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</si>
  <si>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</si>
  <si>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</si>
  <si>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</si>
  <si>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</si>
  <si>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</si>
  <si>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</si>
  <si>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</si>
  <si>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</si>
  <si>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</si>
  <si>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</si>
  <si>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</si>
  <si>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</si>
  <si>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</si>
  <si>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</si>
  <si>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</si>
  <si>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</si>
  <si>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</si>
  <si>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</si>
  <si>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</si>
  <si>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</si>
  <si>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</si>
  <si>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</si>
  <si>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</si>
  <si>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</si>
  <si>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</si>
  <si>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</si>
  <si>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</si>
  <si>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</si>
  <si>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</si>
  <si>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</si>
  <si>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</si>
  <si>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</si>
  <si>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</si>
  <si>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</si>
  <si>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</si>
  <si>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</si>
  <si>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</si>
  <si>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</si>
  <si>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</si>
  <si>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</si>
  <si>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</si>
  <si>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</si>
  <si>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</si>
  <si>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</si>
  <si>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</si>
  <si>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</si>
  <si>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</si>
  <si>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</si>
  <si>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</si>
  <si>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</si>
  <si>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</si>
  <si>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</si>
  <si>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</si>
  <si>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</si>
  <si>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</si>
  <si>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</si>
  <si>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</si>
  <si>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</si>
  <si>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</si>
  <si>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</si>
  <si>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</si>
  <si>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</si>
  <si>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</si>
  <si>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</si>
  <si>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</si>
  <si>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</si>
  <si>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</si>
  <si>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</si>
  <si>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</si>
  <si>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</si>
  <si>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</si>
  <si>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</si>
  <si>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</si>
  <si>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</si>
  <si>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</si>
  <si>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</si>
  <si>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</si>
  <si>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</si>
  <si>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</si>
  <si>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</si>
  <si>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</si>
  <si>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</si>
  <si>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</si>
  <si>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</si>
  <si>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</si>
  <si>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</si>
  <si>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</si>
  <si>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</si>
  <si>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</si>
  <si>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</si>
  <si>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</si>
  <si>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</si>
  <si>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</si>
  <si>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</si>
  <si>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</si>
  <si>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</si>
  <si>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</si>
  <si>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</si>
  <si>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</si>
  <si>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</si>
  <si>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</si>
  <si>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</si>
  <si>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</si>
  <si>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</si>
  <si>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</si>
  <si>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</si>
  <si>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</si>
  <si>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</si>
  <si>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</si>
  <si>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</si>
  <si>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</si>
  <si>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</si>
  <si>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</si>
  <si>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</si>
  <si>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</si>
  <si>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</si>
  <si>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</si>
  <si>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</si>
  <si>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</si>
  <si>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</si>
  <si>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</si>
  <si>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</si>
  <si>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</si>
  <si>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</si>
  <si>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</si>
  <si>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</si>
  <si>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</si>
  <si>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</si>
  <si>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</si>
  <si>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</si>
  <si>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</si>
  <si>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</si>
  <si>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</si>
  <si>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</si>
  <si>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</si>
  <si>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</si>
  <si>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</si>
  <si>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</si>
  <si>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</si>
  <si>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</si>
  <si>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</si>
  <si>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</si>
  <si>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</si>
  <si>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</si>
  <si>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</si>
  <si>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</si>
  <si>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</si>
  <si>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</si>
  <si>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</si>
  <si>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</si>
  <si>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</si>
  <si>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</si>
  <si>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</si>
  <si>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</si>
  <si>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</si>
  <si>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</si>
  <si>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</si>
  <si>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</si>
  <si>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</si>
  <si>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</si>
  <si>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</si>
  <si>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</si>
  <si>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</si>
  <si>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</si>
  <si>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</si>
  <si>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</si>
  <si>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</si>
  <si>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</si>
  <si>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</si>
  <si>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</si>
  <si>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</si>
  <si>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</si>
  <si>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</si>
  <si>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</si>
  <si>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</si>
  <si>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</si>
  <si>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</si>
  <si>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</si>
  <si>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</si>
  <si>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</si>
  <si>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</si>
  <si>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</si>
  <si>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</si>
  <si>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</si>
  <si>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</si>
  <si>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</si>
  <si>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</si>
  <si>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</si>
  <si>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</si>
  <si>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</si>
  <si>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</si>
  <si>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</si>
  <si>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</si>
  <si>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</si>
  <si>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</si>
  <si>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</si>
  <si>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</si>
  <si>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</si>
  <si>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</si>
  <si>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</si>
  <si>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</si>
  <si>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</si>
  <si>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</si>
  <si>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</si>
  <si>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</si>
  <si>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</si>
  <si>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</si>
  <si>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</si>
  <si>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</si>
  <si>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</si>
  <si>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</si>
  <si>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</si>
  <si>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</si>
  <si>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</si>
  <si>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</si>
  <si>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</si>
  <si>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</si>
  <si>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</si>
  <si>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</si>
  <si>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</si>
  <si>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</si>
  <si>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</si>
  <si>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</si>
  <si>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</si>
  <si>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</si>
  <si>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</si>
  <si>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</si>
  <si>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</si>
  <si>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</si>
  <si>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</si>
  <si>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</si>
  <si>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</si>
  <si>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</si>
  <si>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</si>
  <si>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</si>
  <si>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</si>
  <si>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</si>
  <si>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</si>
  <si>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</si>
  <si>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</si>
  <si>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</si>
  <si>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</si>
  <si>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</si>
  <si>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</si>
  <si>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</si>
  <si>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</si>
  <si>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</si>
  <si>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</si>
  <si>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</si>
  <si>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</si>
  <si>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</si>
  <si>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</si>
  <si>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</si>
  <si>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</si>
  <si>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</si>
  <si>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</si>
  <si>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</si>
  <si>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</si>
  <si>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</si>
  <si>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</si>
  <si>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</si>
  <si>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</si>
  <si>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</si>
  <si>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</si>
  <si>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</si>
  <si>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</si>
  <si>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</si>
  <si>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</si>
  <si>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</si>
  <si>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</si>
  <si>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</si>
  <si>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</si>
  <si>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</si>
  <si>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</si>
  <si>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</si>
  <si>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</si>
  <si>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</si>
  <si>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</si>
  <si>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</si>
  <si>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</si>
  <si>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</si>
  <si>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</si>
  <si>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</si>
  <si>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</si>
  <si>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</si>
  <si>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</si>
  <si>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</si>
  <si>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</si>
  <si>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</si>
  <si>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</si>
  <si>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</si>
  <si>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</si>
  <si>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</si>
  <si>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</si>
  <si>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</si>
  <si>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</si>
  <si>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</si>
  <si>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</si>
  <si>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</si>
  <si>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</si>
  <si>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</si>
  <si>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</si>
  <si>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</si>
  <si>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</si>
  <si>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</si>
  <si>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</si>
  <si>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</si>
  <si>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</si>
  <si>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</si>
  <si>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</si>
  <si>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</si>
  <si>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</si>
  <si>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</si>
  <si>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</si>
  <si>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</si>
  <si>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</si>
  <si>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</si>
  <si>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</si>
  <si>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</si>
  <si>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</si>
  <si>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</si>
  <si>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</si>
  <si>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</si>
  <si>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</si>
  <si>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</si>
  <si>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</si>
  <si>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</si>
  <si>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</si>
  <si>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</si>
  <si>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</si>
  <si>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</si>
  <si>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</si>
  <si>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</si>
  <si>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</si>
  <si>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</si>
  <si>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</si>
  <si>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</si>
  <si>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</si>
  <si>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</si>
  <si>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</si>
  <si>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</si>
  <si>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</si>
  <si>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</si>
  <si>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</si>
  <si>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</si>
  <si>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</si>
  <si>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</si>
  <si>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</si>
  <si>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</si>
  <si>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</si>
  <si>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</si>
  <si>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</si>
  <si>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</si>
  <si>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</si>
  <si>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</si>
  <si>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</si>
  <si>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</si>
  <si>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</si>
  <si>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</si>
  <si>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</si>
  <si>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</si>
  <si>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</si>
  <si>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</si>
  <si>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</si>
  <si>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</si>
  <si>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</si>
  <si>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</si>
  <si>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</si>
  <si>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</si>
  <si>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</si>
  <si>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</si>
  <si>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</si>
  <si>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</si>
  <si>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</si>
  <si>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</si>
  <si>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</si>
  <si>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</si>
  <si>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</si>
  <si>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</si>
  <si>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</si>
  <si>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</si>
  <si>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</si>
  <si>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</si>
  <si>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</si>
  <si>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</si>
  <si>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</si>
  <si>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</si>
  <si>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</si>
  <si>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</si>
  <si>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</si>
  <si>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</si>
  <si>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</si>
  <si>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</si>
  <si>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</si>
  <si>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</si>
  <si>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</si>
  <si>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</si>
  <si>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</si>
  <si>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</si>
  <si>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</si>
  <si>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</si>
  <si>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</si>
  <si>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</si>
  <si>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</si>
  <si>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</si>
  <si>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</si>
  <si>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</si>
  <si>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</si>
  <si>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</si>
  <si>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</si>
  <si>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</si>
  <si>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</si>
  <si>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</si>
  <si>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</si>
  <si>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</si>
  <si>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</si>
  <si>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</si>
  <si>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</si>
  <si>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</si>
  <si>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</si>
  <si>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</si>
  <si>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</si>
  <si>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</si>
  <si>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</si>
  <si>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</si>
  <si>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</si>
  <si>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</si>
  <si>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</si>
  <si>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</si>
  <si>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</si>
  <si>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</si>
  <si>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</si>
  <si>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</si>
  <si>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</si>
  <si>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</si>
  <si>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</si>
  <si>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</si>
  <si>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</si>
  <si>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</si>
  <si>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</si>
  <si>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</si>
  <si>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</si>
  <si>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</si>
  <si>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</si>
  <si>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</si>
  <si>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</si>
  <si>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</si>
  <si>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</si>
  <si>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</si>
  <si>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</si>
  <si>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</si>
  <si>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</si>
  <si>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</si>
  <si>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</si>
  <si>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</si>
  <si>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</si>
  <si>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</si>
  <si>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</si>
  <si>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</si>
  <si>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</si>
  <si>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</si>
  <si>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</si>
  <si>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</si>
  <si>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</si>
  <si>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</si>
  <si>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</si>
  <si>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</si>
  <si>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</si>
  <si>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</si>
  <si>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</si>
  <si>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</si>
  <si>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</si>
  <si>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</si>
  <si>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</si>
  <si>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</si>
  <si>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</si>
  <si>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</si>
  <si>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</si>
  <si>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</si>
  <si>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</si>
  <si>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</si>
  <si>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</si>
  <si>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</si>
  <si>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</si>
  <si>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</si>
  <si>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</si>
  <si>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</si>
  <si>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</si>
  <si>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</si>
  <si>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</si>
  <si>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</si>
  <si>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</si>
  <si>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</si>
  <si>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</si>
  <si>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</si>
  <si>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</si>
  <si>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</si>
  <si>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</si>
  <si>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</si>
  <si>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</si>
  <si>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</si>
  <si>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</si>
  <si>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</si>
  <si>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</si>
  <si>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</si>
  <si>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</si>
  <si>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</si>
  <si>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</si>
  <si>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</si>
  <si>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</si>
  <si>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</si>
  <si>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</si>
  <si>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</si>
  <si>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</si>
  <si>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</si>
  <si>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</si>
  <si>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</si>
  <si>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</si>
  <si>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</si>
  <si>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</si>
  <si>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</si>
  <si>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</si>
  <si>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</si>
  <si>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</si>
  <si>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</si>
  <si>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</si>
  <si>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</si>
  <si>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</si>
  <si>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</si>
  <si>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</si>
  <si>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</si>
  <si>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</si>
  <si>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</si>
  <si>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</si>
  <si>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</si>
  <si>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</si>
  <si>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</si>
  <si>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</si>
  <si>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</si>
  <si>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</si>
  <si>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</si>
  <si>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</si>
  <si>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</si>
  <si>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</si>
  <si>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</si>
  <si>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</si>
  <si>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</si>
  <si>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</si>
  <si>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</si>
  <si>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</si>
  <si>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</si>
  <si>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</si>
  <si>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</si>
  <si>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</si>
  <si>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</si>
  <si>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</si>
  <si>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</si>
  <si>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</si>
  <si>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</si>
  <si>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</si>
  <si>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</si>
  <si>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</si>
  <si>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</si>
  <si>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</si>
  <si>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</si>
  <si>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</si>
  <si>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</si>
  <si>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</si>
  <si>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</si>
  <si>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</si>
  <si>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</si>
  <si>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</si>
  <si>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</si>
  <si>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</si>
  <si>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</si>
  <si>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</si>
  <si>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</si>
  <si>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</si>
  <si>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</si>
  <si>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</si>
  <si>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</si>
  <si>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</si>
  <si>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</si>
  <si>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</si>
  <si>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</si>
  <si>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</si>
  <si>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</si>
  <si>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</si>
  <si>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</si>
  <si>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</si>
  <si>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</si>
  <si>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</si>
  <si>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</si>
  <si>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</si>
  <si>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</si>
  <si>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</si>
  <si>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</si>
  <si>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</si>
  <si>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</si>
  <si>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</si>
  <si>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</si>
  <si>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</si>
  <si>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</si>
  <si>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</si>
  <si>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</si>
  <si>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</si>
  <si>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</si>
  <si>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</si>
  <si>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</si>
  <si>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</si>
  <si>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</si>
  <si>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</si>
  <si>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</si>
  <si>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</si>
  <si>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</si>
  <si>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</si>
  <si>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</si>
  <si>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</si>
  <si>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</si>
  <si>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</si>
  <si>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</si>
  <si>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</si>
  <si>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</si>
  <si>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</si>
  <si>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</si>
  <si>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</si>
  <si>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</si>
  <si>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</si>
  <si>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</si>
  <si>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</si>
  <si>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</si>
  <si>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</si>
  <si>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</si>
  <si>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</si>
  <si>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</si>
  <si>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</si>
  <si>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</si>
  <si>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</si>
  <si>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</si>
  <si>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</si>
  <si>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</si>
  <si>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</si>
  <si>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</si>
  <si>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</si>
  <si>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</si>
  <si>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</si>
  <si>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</si>
  <si>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</si>
  <si>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</si>
  <si>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</si>
  <si>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</si>
  <si>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</si>
  <si>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</si>
  <si>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</si>
  <si>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</si>
  <si>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</si>
  <si>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</si>
  <si>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</si>
  <si>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</si>
  <si>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</si>
  <si>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</si>
  <si>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</si>
  <si>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</si>
  <si>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</si>
  <si>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</si>
  <si>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</si>
  <si>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</si>
  <si>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</si>
  <si>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</si>
  <si>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</si>
  <si>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</si>
  <si>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</si>
  <si>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</si>
  <si>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</si>
  <si>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</si>
  <si>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</si>
  <si>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</si>
  <si>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</si>
  <si>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</si>
  <si>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</si>
  <si>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</si>
  <si>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</si>
  <si>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</si>
  <si>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</si>
  <si>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</si>
  <si>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</si>
  <si>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</si>
  <si>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</si>
  <si>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</si>
  <si>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</si>
  <si>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</si>
  <si>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</si>
  <si>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</si>
  <si>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</si>
  <si>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</si>
  <si>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</si>
  <si>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</si>
  <si>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</si>
  <si>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</si>
  <si>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</si>
  <si>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</si>
  <si>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</si>
  <si>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</si>
  <si>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</si>
  <si>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</si>
  <si>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</si>
  <si>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</si>
  <si>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</si>
  <si>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</si>
  <si>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</si>
  <si>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</si>
  <si>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</si>
  <si>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</si>
  <si>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</si>
  <si>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</si>
  <si>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</si>
  <si>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</si>
  <si>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</si>
  <si>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</si>
  <si>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</si>
  <si>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</si>
  <si>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</si>
  <si>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</si>
  <si>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</si>
  <si>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</si>
  <si>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</si>
  <si>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</si>
  <si>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</si>
  <si>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</si>
  <si>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</si>
  <si>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</si>
  <si>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</si>
  <si>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</si>
  <si>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</si>
  <si>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</si>
  <si>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</si>
  <si>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</si>
  <si>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</si>
  <si>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</si>
  <si>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</si>
  <si>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</si>
  <si>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</si>
  <si>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</si>
  <si>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</si>
  <si>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</si>
  <si>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</si>
  <si>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</si>
  <si>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</si>
  <si>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</si>
  <si>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</si>
  <si>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</si>
  <si>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</si>
  <si>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</si>
  <si>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</si>
  <si>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</si>
  <si>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</si>
  <si>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</si>
  <si>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</si>
  <si>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</si>
  <si>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</si>
  <si>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</si>
  <si>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</si>
  <si>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</si>
  <si>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</si>
  <si>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</si>
  <si>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</si>
  <si>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</si>
  <si>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</si>
  <si>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</si>
  <si>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</si>
  <si>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</si>
  <si>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</si>
  <si>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</si>
  <si>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</si>
  <si>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</si>
  <si>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</si>
  <si>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</si>
  <si>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</si>
  <si>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</si>
  <si>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</si>
  <si>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</si>
  <si>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</si>
  <si>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</si>
  <si>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</si>
  <si>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</si>
  <si>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</si>
  <si>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</si>
  <si>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</si>
  <si>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</si>
  <si>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</si>
  <si>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</si>
  <si>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</si>
  <si>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</si>
  <si>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</si>
  <si>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</si>
  <si>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</si>
  <si>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</si>
  <si>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</si>
  <si>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</si>
  <si>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</si>
  <si>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</si>
  <si>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</si>
  <si>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</si>
  <si>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</si>
  <si>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</si>
  <si>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</si>
  <si>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</si>
  <si>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</si>
  <si>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</si>
  <si>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</si>
  <si>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</si>
  <si>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</si>
  <si>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</si>
  <si>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</si>
  <si>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</si>
  <si>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</si>
  <si>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</si>
  <si>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</si>
  <si>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</si>
  <si>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</si>
  <si>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</si>
  <si>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</si>
  <si>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</si>
  <si>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</si>
  <si>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</si>
  <si>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</si>
  <si>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</si>
  <si>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</si>
  <si>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</si>
  <si>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</si>
  <si>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</si>
  <si>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</si>
  <si>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</si>
  <si>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</si>
  <si>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</si>
  <si>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</si>
  <si>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</si>
  <si>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</si>
  <si>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</si>
  <si>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</si>
  <si>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</si>
  <si>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</si>
  <si>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</si>
  <si>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</si>
  <si>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</si>
  <si>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</si>
  <si>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</si>
  <si>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</si>
  <si>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</si>
  <si>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</si>
  <si>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</si>
  <si>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</si>
  <si>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</si>
  <si>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</si>
  <si>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</si>
  <si>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</si>
  <si>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</si>
  <si>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</si>
  <si>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</si>
  <si>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</si>
  <si>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</si>
  <si>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</si>
  <si>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</si>
  <si>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</si>
  <si>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</si>
  <si>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</si>
  <si>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</si>
  <si>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</si>
  <si>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</si>
  <si>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</si>
  <si>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</si>
  <si>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</si>
  <si>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</si>
  <si>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</si>
  <si>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</si>
  <si>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</si>
  <si>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</si>
  <si>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</si>
  <si>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</si>
  <si>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</si>
  <si>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</si>
  <si>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</si>
  <si>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</si>
  <si>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</si>
  <si>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</si>
  <si>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</si>
  <si>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</si>
  <si>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</si>
  <si>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</si>
  <si>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</si>
  <si>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</si>
  <si>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</si>
  <si>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</si>
  <si>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</si>
  <si>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</si>
  <si>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</si>
  <si>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</si>
  <si>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</si>
  <si>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</si>
  <si>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</si>
  <si>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</si>
  <si>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</si>
  <si>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</si>
  <si>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</si>
  <si>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</si>
  <si>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</si>
  <si>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</si>
  <si>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</si>
  <si>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</si>
  <si>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</si>
  <si>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</si>
  <si>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</si>
  <si>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</si>
  <si>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</si>
  <si>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</si>
  <si>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</si>
  <si>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</si>
  <si>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</si>
  <si>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</si>
  <si>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</si>
  <si>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</si>
  <si>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</si>
  <si>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</si>
  <si>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</si>
  <si>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</si>
  <si>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</si>
  <si>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</si>
  <si>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</si>
  <si>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</si>
  <si>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</si>
  <si>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</si>
  <si>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</si>
  <si>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</si>
  <si>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</si>
  <si>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</si>
  <si>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</si>
  <si>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</si>
  <si>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</si>
  <si>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</si>
  <si>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</si>
  <si>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</si>
  <si>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</si>
  <si>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</si>
  <si>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</si>
  <si>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</si>
  <si>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</si>
  <si>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</si>
  <si>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</si>
  <si>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</si>
  <si>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</si>
  <si>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</si>
  <si>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</si>
  <si>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</si>
  <si>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</si>
  <si>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</si>
  <si>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</si>
  <si>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</si>
  <si>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</si>
  <si>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</si>
  <si>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</si>
  <si>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</si>
  <si>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</si>
  <si>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</si>
  <si>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</si>
  <si>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</si>
  <si>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</si>
  <si>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</si>
  <si>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</si>
  <si>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</si>
  <si>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</si>
  <si>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</si>
  <si>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</si>
  <si>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</si>
  <si>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</si>
  <si>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</si>
  <si>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</si>
  <si>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</si>
  <si>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</si>
  <si>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</si>
  <si>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</si>
  <si>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</si>
  <si>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</si>
  <si>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</si>
  <si>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</si>
  <si>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</si>
  <si>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</si>
  <si>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</si>
  <si>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</si>
  <si>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</si>
  <si>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</si>
  <si>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</si>
  <si>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</si>
  <si>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</si>
  <si>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</si>
  <si>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</si>
  <si>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</si>
  <si>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</si>
  <si>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</si>
  <si>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</si>
  <si>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</si>
  <si>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</si>
  <si>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</si>
  <si>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</si>
  <si>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</si>
  <si>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</si>
  <si>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</si>
  <si>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</si>
  <si>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</si>
  <si>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</si>
  <si>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</si>
  <si>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</si>
  <si>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</si>
  <si>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</si>
  <si>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</si>
  <si>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</si>
  <si>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</si>
  <si>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</si>
  <si>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</si>
  <si>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</si>
  <si>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</si>
  <si>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</si>
  <si>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</si>
  <si>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</si>
  <si>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</si>
  <si>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</si>
  <si>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</si>
  <si>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</si>
  <si>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</si>
  <si>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</si>
  <si>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</si>
  <si>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</si>
  <si>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</si>
  <si>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</si>
  <si>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</si>
  <si>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</si>
  <si>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</si>
  <si>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</si>
  <si>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</si>
  <si>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</si>
  <si>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</si>
  <si>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</si>
  <si>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</si>
  <si>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</si>
  <si>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</si>
  <si>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</si>
  <si>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</si>
  <si>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</si>
  <si>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</si>
  <si>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</si>
  <si>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</si>
  <si>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</si>
  <si>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</si>
  <si>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</si>
  <si>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</si>
  <si>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</si>
  <si>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</si>
  <si>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</si>
  <si>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</si>
  <si>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</si>
  <si>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</si>
  <si>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</si>
  <si>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</si>
  <si>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</si>
  <si>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</si>
  <si>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</si>
  <si>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</si>
  <si>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</si>
  <si>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</si>
  <si>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</si>
  <si>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</si>
  <si>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</si>
  <si>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</si>
  <si>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</si>
  <si>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</si>
  <si>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</si>
  <si>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</si>
  <si>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</si>
  <si>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</si>
  <si>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</si>
  <si>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</si>
  <si>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</si>
  <si>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</si>
  <si>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</si>
  <si>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</si>
  <si>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</si>
  <si>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</si>
  <si>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</si>
  <si>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</si>
  <si>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</si>
  <si>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</si>
  <si>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</si>
  <si>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</si>
  <si>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</si>
  <si>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</si>
  <si>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</si>
  <si>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</si>
  <si>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</si>
  <si>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</si>
  <si>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</si>
  <si>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</si>
  <si>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</si>
  <si>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</si>
  <si>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</si>
  <si>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</si>
  <si>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</si>
  <si>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</si>
  <si>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</si>
  <si>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</si>
  <si>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</si>
  <si>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</si>
  <si>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</si>
  <si>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</si>
  <si>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</si>
  <si>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</si>
  <si>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</si>
  <si>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</si>
  <si>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</si>
  <si>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</si>
  <si>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</si>
  <si>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</si>
  <si>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</si>
  <si>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</si>
  <si>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</si>
  <si>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</si>
  <si>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</si>
  <si>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</si>
  <si>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</si>
  <si>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</si>
  <si>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</si>
  <si>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</si>
  <si>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</si>
  <si>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</si>
  <si>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</si>
  <si>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</si>
  <si>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</si>
  <si>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</si>
  <si>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</si>
  <si>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</si>
  <si>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</si>
  <si>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</si>
  <si>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</si>
  <si>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</si>
  <si>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</si>
  <si>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</si>
  <si>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</si>
  <si>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</si>
  <si>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</si>
  <si>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</si>
  <si>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</si>
  <si>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</si>
  <si>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</si>
  <si>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</si>
  <si>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</si>
  <si>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</si>
  <si>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</si>
  <si>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</si>
  <si>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</si>
  <si>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</si>
  <si>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</si>
  <si>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</si>
  <si>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</si>
  <si>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</si>
  <si>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</si>
  <si>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</si>
  <si>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</si>
  <si>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</si>
  <si>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</si>
  <si>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</si>
  <si>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</si>
  <si>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</si>
  <si>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</si>
  <si>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</si>
  <si>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</si>
  <si>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</si>
  <si>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</si>
  <si>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</si>
  <si>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</si>
  <si>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</si>
  <si>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</si>
  <si>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</si>
  <si>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</si>
  <si>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</si>
  <si>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</si>
  <si>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</si>
  <si>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</si>
  <si>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</si>
  <si>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</si>
  <si>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</si>
  <si>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</si>
  <si>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</si>
  <si>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</si>
  <si>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</si>
  <si>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</si>
  <si>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</si>
  <si>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</si>
  <si>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</si>
  <si>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</si>
  <si>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</si>
  <si>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</si>
  <si>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</si>
  <si>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</si>
  <si>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</si>
  <si>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</si>
  <si>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</si>
  <si>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</si>
  <si>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</si>
  <si>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</si>
  <si>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</si>
  <si>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</si>
  <si>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</si>
  <si>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</si>
  <si>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</si>
  <si>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</si>
  <si>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</si>
  <si>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</si>
  <si>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</si>
  <si>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</si>
  <si>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</si>
  <si>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</si>
  <si>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</si>
  <si>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</si>
  <si>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</si>
  <si>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</si>
  <si>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</si>
  <si>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</si>
  <si>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</si>
  <si>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</si>
  <si>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</si>
  <si>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</si>
  <si>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</si>
  <si>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</si>
  <si>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</si>
  <si>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</si>
  <si>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</si>
  <si>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</si>
  <si>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</si>
  <si>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</si>
  <si>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</si>
  <si>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</si>
  <si>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</si>
  <si>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</si>
  <si>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</si>
  <si>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</si>
  <si>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</si>
  <si>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</si>
  <si>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</si>
  <si>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</si>
  <si>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</si>
  <si>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</si>
  <si>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</si>
  <si>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</si>
  <si>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</si>
  <si>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</si>
  <si>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</si>
  <si>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</si>
  <si>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</si>
  <si>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</si>
  <si>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</si>
  <si>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</si>
  <si>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</si>
  <si>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</si>
  <si>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</si>
  <si>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</si>
  <si>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</si>
  <si>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</si>
  <si>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</si>
  <si>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</si>
  <si>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</si>
  <si>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</si>
  <si>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</si>
  <si>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</si>
  <si>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</si>
  <si>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</si>
  <si>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</si>
  <si>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</si>
  <si>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</si>
  <si>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</si>
  <si>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</si>
  <si>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</si>
  <si>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</si>
  <si>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</si>
  <si>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</si>
  <si>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</si>
  <si>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</si>
  <si>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</si>
  <si>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</si>
  <si>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</si>
  <si>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</si>
  <si>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</si>
  <si>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</si>
  <si>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</si>
  <si>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</si>
  <si>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</si>
  <si>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</si>
  <si>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</si>
  <si>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</si>
  <si>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</si>
  <si>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</si>
  <si>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</si>
  <si>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</si>
  <si>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</si>
  <si>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</si>
  <si>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</si>
  <si>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</si>
  <si>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</si>
  <si>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</si>
  <si>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</si>
  <si>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</si>
  <si>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</si>
  <si>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</si>
  <si>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</si>
  <si>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</si>
  <si>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</si>
  <si>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</si>
  <si>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</si>
  <si>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</si>
  <si>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</si>
  <si>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</si>
  <si>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</si>
  <si>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</si>
  <si>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</si>
  <si>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</si>
  <si>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</si>
  <si>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</si>
  <si>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</si>
  <si>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</si>
  <si>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</si>
  <si>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</si>
  <si>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</si>
  <si>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</si>
  <si>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</si>
  <si>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</si>
  <si>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</si>
  <si>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</si>
  <si>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</si>
  <si>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</si>
  <si>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</si>
  <si>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</si>
  <si>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</si>
  <si>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</si>
  <si>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</si>
  <si>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</si>
  <si>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</si>
  <si>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</si>
  <si>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</si>
  <si>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</si>
  <si>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</si>
  <si>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</si>
  <si>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</si>
  <si>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</si>
  <si>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</si>
  <si>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</si>
  <si>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</si>
  <si>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</si>
  <si>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</si>
  <si>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</si>
  <si>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</si>
  <si>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</si>
  <si>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</si>
  <si>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</si>
  <si>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</si>
  <si>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</si>
  <si>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</si>
  <si>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</si>
  <si>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</si>
  <si>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</si>
  <si>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</si>
  <si>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</si>
  <si>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</si>
  <si>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</si>
  <si>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</si>
  <si>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</si>
  <si>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</si>
  <si>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</si>
  <si>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</si>
  <si>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</si>
  <si>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</si>
  <si>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</si>
  <si>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</si>
  <si>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</si>
  <si>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</si>
  <si>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</si>
  <si>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</si>
  <si>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</si>
  <si>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</si>
  <si>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</si>
  <si>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</si>
  <si>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</si>
  <si>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</si>
  <si>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</si>
  <si>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</si>
  <si>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</si>
  <si>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</si>
  <si>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</si>
  <si>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</si>
  <si>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</si>
  <si>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</si>
  <si>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</si>
  <si>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</si>
  <si>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</si>
  <si>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</si>
  <si>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</si>
  <si>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</si>
  <si>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</si>
  <si>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</si>
  <si>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</si>
  <si>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</si>
  <si>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</si>
  <si>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</si>
  <si>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</si>
  <si>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</si>
  <si>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</si>
  <si>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</si>
  <si>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</si>
  <si>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</si>
  <si>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</si>
  <si>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</si>
  <si>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</si>
  <si>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</si>
  <si>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</si>
  <si>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</si>
  <si>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</si>
  <si>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</si>
  <si>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</si>
  <si>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</si>
  <si>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</si>
  <si>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</si>
  <si>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</si>
  <si>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</si>
  <si>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</si>
  <si>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</si>
  <si>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</si>
  <si>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</si>
  <si>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</si>
  <si>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</si>
  <si>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</si>
  <si>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</si>
  <si>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</si>
  <si>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</si>
  <si>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</si>
  <si>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</si>
  <si>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</si>
  <si>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</si>
  <si>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</si>
  <si>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</si>
  <si>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</si>
  <si>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</si>
  <si>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</si>
  <si>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</si>
  <si>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</si>
  <si>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</si>
  <si>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</si>
  <si>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</si>
  <si>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</si>
  <si>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</si>
  <si>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</si>
  <si>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</si>
  <si>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</si>
  <si>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</si>
  <si>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</si>
  <si>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</si>
  <si>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</si>
  <si>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</si>
  <si>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</si>
  <si>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</si>
  <si>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</si>
  <si>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</si>
  <si>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</si>
  <si>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</si>
  <si>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</si>
  <si>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</si>
  <si>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</si>
  <si>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</si>
  <si>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</si>
  <si>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</si>
  <si>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</si>
  <si>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</si>
  <si>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</si>
  <si>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</si>
  <si>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</si>
  <si>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</si>
  <si>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</si>
  <si>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</si>
  <si>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</si>
  <si>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</si>
  <si>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</si>
  <si>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</si>
  <si>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</si>
  <si>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</si>
  <si>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</si>
  <si>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</si>
  <si>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</si>
  <si>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</si>
  <si>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</si>
  <si>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</si>
  <si>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</si>
  <si>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</si>
  <si>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</si>
  <si>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</si>
  <si>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</si>
  <si>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</si>
  <si>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</si>
  <si>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</si>
  <si>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</si>
  <si>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</si>
  <si>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</si>
  <si>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</si>
  <si>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</si>
  <si>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</si>
  <si>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</si>
  <si>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</si>
  <si>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</si>
  <si>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</si>
  <si>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</si>
  <si>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</si>
  <si>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</si>
  <si>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</si>
  <si>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</si>
  <si>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</si>
  <si>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</si>
  <si>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</si>
  <si>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</si>
  <si>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</si>
  <si>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</si>
  <si>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</si>
  <si>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</si>
  <si>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</si>
  <si>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</si>
  <si>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</si>
  <si>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</si>
  <si>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</si>
  <si>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</si>
  <si>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</si>
  <si>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</si>
  <si>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</si>
  <si>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</si>
  <si>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</si>
  <si>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</si>
  <si>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</si>
  <si>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</si>
  <si>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</si>
  <si>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</si>
  <si>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</si>
  <si>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</si>
  <si>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</si>
  <si>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</si>
  <si>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</si>
  <si>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</si>
  <si>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</si>
  <si>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</si>
  <si>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</si>
  <si>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</si>
  <si>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</si>
  <si>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</si>
  <si>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</si>
  <si>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</si>
  <si>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</si>
  <si>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</si>
  <si>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</si>
  <si>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</si>
  <si>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</si>
  <si>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</si>
  <si>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</si>
  <si>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</si>
  <si>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</si>
  <si>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</si>
  <si>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</si>
  <si>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</si>
  <si>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</si>
  <si>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</si>
  <si>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</si>
  <si>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</si>
  <si>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</si>
  <si>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</si>
  <si>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</si>
  <si>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</si>
  <si>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</si>
  <si>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</si>
  <si>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</si>
  <si>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</si>
  <si>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</si>
  <si>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</si>
  <si>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</si>
  <si>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</si>
  <si>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</si>
  <si>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</si>
  <si>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</si>
  <si>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</si>
  <si>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</si>
  <si>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</si>
  <si>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</si>
  <si>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</si>
  <si>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</si>
  <si>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</si>
  <si>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</si>
  <si>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</si>
  <si>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</si>
  <si>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</si>
  <si>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</si>
  <si>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</si>
  <si>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</si>
  <si>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</si>
  <si>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</si>
  <si>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</si>
  <si>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</si>
  <si>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</si>
  <si>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</si>
  <si>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</si>
  <si>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</si>
  <si>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</si>
  <si>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</si>
  <si>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</si>
  <si>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</si>
  <si>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</si>
  <si>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</si>
  <si>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</si>
  <si>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</si>
  <si>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</si>
  <si>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</si>
  <si>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</si>
  <si>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</si>
  <si>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</si>
  <si>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</si>
  <si>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</si>
  <si>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</si>
  <si>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</si>
  <si>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</si>
  <si>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</si>
  <si>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</si>
  <si>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</si>
  <si>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</si>
  <si>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</si>
  <si>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</si>
  <si>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</si>
  <si>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</si>
  <si>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</si>
  <si>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</si>
  <si>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</si>
  <si>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</si>
  <si>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</si>
  <si>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</si>
  <si>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</si>
  <si>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</si>
  <si>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</si>
  <si>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</si>
  <si>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</si>
  <si>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</si>
  <si>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</si>
  <si>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</si>
  <si>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</si>
  <si>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</si>
  <si>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</si>
  <si>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</si>
  <si>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</si>
  <si>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</si>
  <si>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</si>
  <si>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</si>
  <si>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</si>
  <si>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</si>
  <si>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</si>
  <si>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</si>
  <si>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</si>
  <si>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</si>
  <si>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</si>
  <si>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</si>
  <si>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</si>
  <si>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</si>
  <si>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</si>
  <si>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</si>
  <si>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</si>
  <si>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</si>
  <si>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</si>
  <si>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</si>
  <si>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</si>
  <si>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</si>
  <si>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</si>
  <si>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</si>
  <si>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</si>
  <si>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</si>
  <si>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</si>
  <si>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</si>
  <si>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</si>
  <si>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</si>
  <si>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</si>
  <si>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</si>
  <si>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</si>
  <si>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</si>
  <si>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</si>
  <si>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</si>
  <si>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</si>
  <si>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</si>
  <si>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</si>
  <si>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</si>
  <si>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</si>
  <si>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</si>
  <si>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</si>
  <si>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</si>
  <si>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</si>
  <si>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</si>
  <si>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</si>
  <si>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</si>
  <si>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</si>
  <si>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</si>
  <si>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</si>
  <si>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</si>
  <si>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</si>
  <si>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</si>
  <si>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</si>
  <si>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</si>
  <si>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</si>
  <si>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</si>
  <si>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</si>
  <si>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</si>
  <si>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</si>
  <si>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</si>
  <si>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</si>
  <si>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</si>
  <si>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</si>
  <si>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</si>
  <si>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</si>
  <si>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</si>
  <si>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</si>
  <si>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</si>
  <si>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</si>
  <si>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</si>
  <si>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</si>
  <si>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</si>
  <si>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</si>
  <si>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</si>
  <si>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</si>
  <si>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</si>
  <si>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</si>
  <si>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</si>
  <si>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</si>
  <si>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</si>
  <si>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</si>
  <si>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</si>
  <si>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</si>
  <si>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</si>
  <si>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</si>
  <si>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</si>
  <si>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</si>
  <si>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</si>
  <si>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</si>
  <si>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</si>
  <si>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</si>
  <si>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</si>
  <si>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</si>
  <si>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</si>
  <si>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</si>
  <si>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</si>
  <si>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</si>
  <si>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</si>
  <si>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</si>
  <si>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</si>
  <si>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</si>
  <si>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</si>
  <si>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</si>
  <si>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</si>
  <si>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</si>
  <si>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</si>
  <si>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</si>
  <si>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</si>
  <si>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</si>
  <si>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</si>
  <si>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</si>
  <si>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</si>
  <si>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</si>
  <si>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</si>
  <si>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</si>
  <si>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</si>
  <si>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</si>
  <si>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</si>
  <si>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</si>
  <si>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</si>
  <si>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</si>
  <si>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</si>
  <si>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</si>
  <si>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</si>
  <si>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</si>
  <si>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</si>
  <si>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</si>
  <si>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</si>
  <si>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</si>
  <si>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</si>
  <si>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</si>
  <si>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</si>
  <si>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</si>
  <si>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</si>
  <si>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</si>
  <si>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</si>
  <si>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</si>
  <si>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</si>
  <si>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</si>
  <si>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</si>
  <si>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</si>
  <si>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</si>
  <si>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</si>
  <si>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</si>
  <si>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</si>
  <si>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</si>
  <si>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</si>
  <si>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</si>
  <si>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</si>
  <si>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</si>
  <si>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</si>
  <si>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</si>
  <si>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</si>
  <si>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</si>
  <si>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</si>
  <si>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</si>
  <si>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</si>
  <si>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</si>
  <si>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</si>
  <si>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</si>
  <si>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</si>
  <si>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</si>
  <si>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</si>
  <si>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</si>
  <si>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</si>
  <si>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</si>
  <si>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</si>
  <si>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</si>
  <si>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</si>
  <si>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</si>
  <si>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</si>
  <si>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</si>
  <si>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</si>
  <si>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</si>
  <si>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</si>
  <si>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</si>
  <si>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</si>
  <si>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</si>
  <si>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</si>
  <si>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</si>
  <si>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</si>
  <si>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</si>
  <si>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</si>
  <si>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</si>
  <si>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</si>
  <si>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</si>
  <si>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</si>
  <si>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</si>
  <si>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</si>
  <si>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</si>
  <si>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</si>
  <si>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</si>
  <si>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</si>
  <si>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</si>
  <si>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</si>
  <si>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</si>
  <si>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</si>
  <si>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</si>
  <si>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</si>
  <si>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</si>
  <si>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</si>
  <si>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</si>
  <si>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</si>
  <si>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</si>
  <si>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</si>
  <si>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</si>
  <si>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</si>
  <si>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</si>
  <si>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</si>
  <si>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</si>
  <si>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</si>
  <si>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</si>
  <si>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</si>
  <si>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</si>
  <si>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</si>
  <si>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</si>
  <si>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</si>
  <si>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</si>
  <si>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</si>
  <si>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</si>
  <si>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</si>
  <si>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</si>
  <si>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</si>
  <si>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</si>
  <si>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</si>
  <si>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</si>
  <si>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</si>
  <si>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</si>
  <si>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</si>
  <si>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</si>
  <si>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</si>
  <si>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</si>
  <si>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</si>
  <si>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</si>
  <si>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</si>
  <si>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</si>
  <si>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</si>
  <si>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</si>
  <si>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</si>
  <si>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</si>
  <si>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</si>
  <si>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</si>
  <si>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</si>
  <si>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</si>
  <si>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</si>
  <si>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</si>
  <si>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</si>
  <si>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</si>
  <si>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</si>
  <si>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</si>
  <si>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</si>
  <si>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</si>
  <si>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</si>
  <si>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</si>
  <si>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</si>
  <si>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</si>
  <si>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</si>
  <si>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</si>
  <si>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</si>
  <si>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</si>
  <si>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</si>
  <si>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</si>
  <si>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</si>
  <si>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</si>
  <si>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</si>
  <si>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</si>
  <si>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</si>
  <si>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</si>
  <si>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</si>
  <si>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</si>
  <si>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</si>
  <si>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</si>
  <si>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</si>
  <si>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</si>
  <si>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</si>
  <si>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</si>
  <si>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</si>
  <si>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</si>
  <si>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</si>
  <si>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</si>
  <si>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</si>
  <si>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</si>
  <si>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</si>
  <si>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</si>
  <si>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</si>
  <si>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</si>
  <si>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</si>
  <si>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</si>
  <si>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</si>
  <si>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</si>
  <si>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</si>
  <si>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</si>
  <si>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</si>
  <si>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</si>
  <si>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</si>
  <si>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</si>
  <si>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</si>
  <si>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</si>
  <si>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</si>
  <si>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</si>
  <si>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</si>
  <si>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</si>
  <si>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</si>
  <si>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</si>
  <si>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</si>
  <si>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</si>
  <si>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</si>
  <si>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</si>
  <si>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</si>
  <si>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</si>
  <si>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</si>
  <si>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</si>
  <si>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</si>
  <si>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</si>
  <si>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</si>
  <si>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</si>
  <si>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</si>
  <si>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</si>
  <si>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</si>
  <si>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</si>
  <si>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</si>
  <si>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</si>
  <si>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</si>
  <si>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</si>
  <si>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</si>
  <si>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</si>
  <si>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</si>
  <si>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</si>
  <si>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</si>
  <si>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</si>
  <si>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</si>
  <si>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</si>
  <si>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</si>
  <si>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</si>
  <si>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</si>
  <si>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</si>
  <si>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</si>
  <si>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</si>
  <si>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</si>
  <si>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</si>
  <si>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</si>
  <si>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</si>
  <si>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</si>
  <si>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</si>
  <si>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</si>
  <si>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</si>
  <si>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</si>
  <si>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</si>
  <si>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</si>
  <si>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</si>
  <si>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</si>
  <si>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</si>
  <si>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</si>
  <si>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</si>
  <si>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</si>
  <si>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</si>
  <si>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</si>
  <si>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</si>
  <si>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</si>
  <si>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</si>
  <si>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</si>
  <si>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</si>
  <si>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</si>
  <si>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</si>
  <si>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</si>
  <si>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</si>
  <si>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</si>
  <si>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</si>
  <si>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</si>
  <si>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</si>
  <si>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</si>
  <si>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</si>
  <si>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</si>
  <si>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</si>
  <si>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</si>
  <si>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</si>
  <si>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</si>
  <si>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</si>
  <si>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</si>
  <si>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</si>
  <si>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</si>
  <si>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</si>
  <si>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</si>
  <si>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</si>
  <si>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</si>
  <si>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</si>
  <si>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</si>
  <si>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</si>
  <si>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</si>
  <si>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</si>
  <si>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</si>
  <si>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</si>
  <si>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</si>
  <si>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</si>
  <si>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</si>
  <si>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</si>
  <si>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</si>
  <si>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</si>
  <si>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</si>
  <si>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</si>
  <si>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</si>
  <si>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</si>
  <si>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</si>
  <si>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</si>
  <si>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</si>
  <si>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</si>
  <si>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</si>
  <si>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</si>
  <si>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</si>
  <si>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</si>
  <si>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</si>
  <si>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</si>
  <si>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</si>
  <si>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</si>
  <si>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</si>
  <si>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</si>
  <si>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</si>
  <si>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</si>
  <si>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</si>
  <si>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</si>
  <si>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</si>
  <si>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</si>
  <si>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</si>
  <si>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</si>
  <si>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</si>
  <si>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</si>
  <si>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</si>
  <si>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</si>
  <si>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</si>
  <si>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</si>
  <si>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</si>
  <si>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</si>
  <si>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</si>
  <si>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</si>
  <si>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</si>
  <si>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</si>
  <si>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</si>
  <si>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</si>
  <si>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</si>
  <si>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</si>
  <si>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</si>
  <si>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</si>
  <si>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</si>
  <si>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</si>
  <si>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</si>
  <si>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</si>
  <si>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</si>
  <si>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</si>
  <si>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</si>
  <si>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</si>
  <si>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</si>
  <si>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</si>
  <si>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</si>
  <si>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</si>
  <si>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</si>
  <si>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</si>
  <si>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</si>
  <si>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</si>
  <si>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</si>
  <si>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</si>
  <si>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</si>
  <si>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</si>
  <si>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</si>
  <si>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</si>
  <si>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</si>
  <si>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</si>
  <si>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</si>
  <si>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</si>
  <si>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</si>
  <si>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</si>
  <si>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</si>
  <si>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</si>
  <si>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</si>
  <si>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</si>
  <si>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</si>
  <si>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</si>
  <si>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</si>
  <si>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</si>
  <si>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</si>
  <si>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</si>
  <si>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</si>
  <si>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</si>
  <si>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</si>
  <si>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</si>
  <si>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</si>
  <si>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</si>
  <si>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</si>
  <si>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</si>
  <si>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</si>
  <si>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</si>
  <si>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</si>
  <si>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</si>
  <si>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</si>
  <si>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</si>
  <si>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</si>
  <si>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</si>
  <si>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</si>
  <si>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</si>
  <si>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</si>
  <si>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</si>
  <si>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</si>
  <si>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</si>
  <si>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</si>
  <si>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</si>
  <si>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</si>
  <si>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</si>
  <si>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</si>
  <si>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</si>
  <si>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</si>
  <si>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</si>
  <si>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</si>
  <si>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</si>
  <si>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</si>
  <si>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</si>
  <si>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</si>
  <si>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</si>
  <si>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</si>
  <si>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</si>
  <si>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</si>
  <si>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</si>
  <si>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</si>
  <si>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</si>
  <si>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</si>
  <si>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</si>
  <si>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</si>
  <si>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</si>
  <si>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</si>
  <si>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</si>
  <si>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</si>
  <si>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</si>
  <si>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</si>
  <si>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</si>
  <si>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</si>
  <si>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</si>
  <si>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</si>
  <si>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</si>
  <si>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</si>
  <si>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</si>
  <si>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</si>
  <si>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</si>
  <si>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</si>
  <si>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</si>
  <si>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</si>
  <si>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</si>
  <si>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</si>
  <si>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</si>
  <si>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</si>
  <si>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</si>
  <si>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</si>
  <si>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</si>
  <si>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</si>
  <si>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</si>
  <si>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</si>
  <si>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</si>
  <si>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</si>
  <si>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</si>
  <si>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</si>
  <si>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</si>
  <si>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</si>
  <si>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</si>
  <si>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</si>
  <si>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</si>
  <si>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</si>
  <si>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</si>
  <si>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</si>
  <si>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</si>
  <si>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</si>
  <si>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</si>
  <si>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</si>
  <si>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</si>
  <si>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</si>
  <si>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</si>
  <si>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</si>
  <si>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</si>
  <si>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</si>
  <si>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</si>
  <si>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</si>
  <si>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</si>
  <si>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</si>
  <si>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</si>
  <si>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</si>
  <si>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</si>
  <si>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</si>
  <si>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</si>
  <si>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</si>
  <si>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</si>
  <si>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</si>
  <si>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</si>
  <si>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</si>
  <si>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</si>
  <si>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</si>
  <si>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</si>
  <si>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</si>
  <si>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</si>
  <si>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</si>
  <si>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</si>
  <si>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</si>
  <si>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</si>
  <si>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</si>
  <si>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</si>
  <si>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</si>
  <si>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</si>
  <si>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</si>
  <si>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</si>
  <si>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</si>
  <si>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</si>
  <si>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</si>
  <si>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</si>
  <si>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</si>
  <si>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</si>
  <si>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</si>
  <si>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</si>
  <si>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</si>
  <si>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</si>
  <si>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</si>
  <si>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</si>
  <si>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</si>
  <si>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</si>
  <si>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</si>
  <si>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</si>
  <si>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</si>
  <si>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</si>
  <si>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</si>
  <si>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</si>
  <si>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</si>
  <si>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</si>
  <si>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</si>
  <si>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</si>
  <si>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</si>
  <si>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</si>
  <si>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</si>
  <si>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</si>
  <si>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</si>
  <si>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</si>
  <si>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</si>
  <si>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</si>
  <si>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</si>
  <si>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</si>
  <si>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</si>
  <si>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</si>
  <si>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</si>
  <si>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</si>
  <si>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</si>
  <si>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</si>
  <si>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</si>
  <si>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</si>
  <si>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</si>
  <si>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</si>
  <si>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</si>
  <si>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</si>
  <si>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</si>
  <si>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</si>
  <si>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</si>
  <si>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</si>
  <si>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</si>
  <si>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</si>
  <si>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</si>
  <si>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</si>
  <si>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</si>
  <si>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</si>
  <si>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</si>
  <si>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</si>
  <si>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</si>
  <si>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</si>
  <si>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</si>
  <si>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</si>
  <si>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</si>
  <si>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</si>
  <si>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</si>
  <si>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</si>
  <si>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</si>
  <si>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</si>
  <si>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</si>
  <si>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</si>
  <si>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</si>
  <si>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</si>
  <si>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</si>
  <si>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</si>
  <si>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</si>
  <si>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</si>
  <si>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</si>
  <si>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</si>
  <si>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</si>
  <si>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</si>
  <si>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</si>
  <si>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</si>
  <si>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</si>
  <si>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</si>
  <si>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</si>
  <si>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</si>
  <si>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</si>
  <si>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</si>
  <si>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</si>
  <si>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</si>
  <si>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</si>
  <si>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</si>
  <si>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</si>
  <si>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</si>
  <si>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</si>
  <si>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</si>
  <si>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</si>
  <si>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</si>
  <si>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</si>
  <si>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</si>
  <si>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</si>
  <si>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</si>
  <si>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</si>
  <si>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</si>
  <si>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</si>
  <si>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</si>
  <si>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</si>
  <si>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</si>
  <si>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</si>
  <si>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</si>
  <si>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</si>
  <si>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</si>
  <si>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</si>
  <si>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</si>
  <si>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</si>
  <si>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</si>
  <si>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</si>
  <si>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</si>
  <si>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</si>
  <si>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</si>
  <si>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</si>
  <si>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</si>
  <si>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</si>
  <si>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</si>
  <si>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</si>
  <si>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</si>
  <si>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</si>
  <si>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</si>
  <si>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</si>
  <si>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</si>
  <si>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</si>
  <si>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</si>
  <si>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</si>
  <si>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</si>
  <si>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</si>
  <si>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</si>
  <si>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</si>
  <si>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</si>
  <si>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</si>
  <si>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</si>
  <si>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</si>
  <si>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</si>
  <si>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</si>
  <si>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</si>
  <si>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</si>
  <si>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</si>
  <si>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</si>
  <si>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</si>
  <si>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</si>
  <si>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</si>
  <si>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</si>
  <si>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</si>
  <si>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</si>
  <si>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</si>
  <si>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</si>
  <si>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</si>
  <si>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</si>
  <si>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</si>
  <si>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</si>
  <si>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</si>
  <si>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</si>
  <si>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</si>
  <si>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</si>
  <si>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</si>
  <si>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</si>
  <si>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</si>
  <si>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</si>
  <si>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</si>
  <si>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</si>
  <si>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</si>
  <si>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</si>
  <si>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</si>
  <si>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</si>
  <si>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</si>
  <si>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</si>
  <si>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</si>
  <si>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</si>
  <si>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</si>
  <si>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</si>
  <si>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</si>
  <si>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</si>
  <si>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</si>
  <si>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</si>
  <si>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</si>
  <si>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</si>
  <si>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</si>
  <si>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</si>
  <si>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</si>
  <si>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</si>
  <si>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</si>
  <si>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</si>
  <si>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</si>
  <si>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</si>
  <si>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</si>
  <si>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</si>
  <si>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</si>
  <si>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</si>
  <si>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</si>
  <si>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</si>
  <si>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</si>
  <si>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</si>
  <si>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</si>
  <si>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</si>
  <si>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</si>
  <si>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</si>
  <si>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</si>
  <si>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</si>
  <si>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</si>
  <si>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</si>
  <si>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</si>
  <si>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</si>
  <si>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</si>
  <si>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</si>
  <si>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</si>
  <si>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</si>
  <si>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</si>
  <si>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</si>
  <si>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</si>
  <si>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</si>
  <si>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</si>
  <si>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</si>
  <si>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</si>
  <si>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</si>
  <si>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</si>
  <si>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</si>
  <si>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</si>
  <si>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</si>
  <si>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</si>
  <si>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</si>
  <si>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</si>
  <si>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</si>
  <si>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</si>
  <si>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</si>
  <si>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</si>
  <si>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</si>
  <si>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</si>
  <si>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</si>
  <si>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</si>
  <si>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</si>
  <si>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</si>
  <si>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</si>
  <si>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</si>
  <si>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</si>
  <si>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</si>
  <si>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</si>
  <si>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</si>
  <si>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</si>
  <si>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</si>
  <si>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</si>
  <si>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</si>
  <si>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</si>
  <si>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</si>
  <si>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</si>
  <si>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</si>
  <si>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</si>
  <si>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</si>
  <si>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</si>
  <si>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</si>
  <si>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</si>
  <si>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</si>
  <si>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</si>
  <si>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</si>
  <si>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</si>
  <si>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</si>
  <si>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</si>
  <si>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</si>
  <si>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</si>
  <si>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</si>
  <si>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</si>
  <si>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</si>
  <si>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</si>
  <si>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</si>
  <si>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</si>
  <si>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</si>
  <si>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</si>
  <si>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</si>
  <si>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</si>
  <si>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</si>
  <si>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</si>
  <si>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</si>
  <si>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</si>
  <si>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</si>
  <si>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</si>
  <si>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</si>
  <si>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</si>
  <si>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</si>
  <si>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</si>
  <si>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</si>
  <si>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</si>
  <si>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</si>
  <si>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</si>
  <si>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</si>
  <si>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</si>
  <si>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</si>
  <si>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</si>
  <si>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</si>
  <si>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</si>
  <si>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</si>
  <si>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</si>
  <si>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</si>
  <si>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</si>
  <si>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</si>
  <si>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</si>
  <si>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</si>
  <si>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</si>
  <si>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</si>
  <si>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</si>
  <si>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</si>
  <si>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</si>
  <si>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</si>
  <si>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</si>
  <si>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</si>
  <si>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</si>
  <si>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</si>
  <si>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</si>
  <si>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</si>
  <si>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</si>
  <si>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</si>
  <si>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</si>
  <si>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</si>
  <si>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</si>
  <si>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</si>
  <si>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</si>
  <si>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</si>
  <si>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</si>
  <si>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</si>
  <si>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</si>
  <si>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</si>
  <si>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</si>
  <si>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</si>
  <si>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</si>
  <si>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</si>
  <si>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</si>
  <si>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</si>
  <si>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</si>
  <si>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</si>
  <si>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</si>
  <si>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</si>
  <si>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</si>
  <si>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</si>
  <si>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</si>
  <si>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</si>
  <si>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</si>
  <si>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</si>
  <si>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</si>
  <si>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</si>
  <si>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</si>
  <si>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</si>
  <si>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</si>
  <si>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</si>
  <si>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</si>
  <si>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</si>
  <si>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</si>
  <si>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</si>
  <si>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</si>
  <si>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</si>
  <si>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</si>
  <si>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</si>
  <si>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</si>
  <si>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</si>
  <si>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</si>
  <si>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</si>
  <si>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</si>
  <si>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</si>
  <si>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</si>
  <si>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</si>
  <si>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</si>
  <si>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</si>
  <si>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</si>
  <si>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</si>
  <si>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</si>
  <si>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</si>
  <si>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</si>
  <si>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</si>
  <si>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</si>
  <si>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</si>
  <si>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</si>
  <si>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</si>
  <si>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</si>
  <si>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</si>
  <si>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</si>
  <si>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</si>
  <si>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</si>
  <si>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</si>
  <si>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</si>
  <si>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</si>
  <si>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</si>
  <si>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</si>
  <si>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</si>
  <si>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</si>
  <si>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</si>
  <si>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</si>
  <si>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</si>
  <si>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</si>
  <si>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</si>
  <si>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</si>
  <si>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</si>
  <si>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</si>
  <si>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</si>
  <si>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</si>
  <si>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</si>
  <si>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</si>
  <si>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</si>
  <si>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</si>
  <si>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</si>
  <si>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</si>
  <si>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</si>
  <si>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</si>
  <si>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</si>
  <si>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</si>
  <si>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</si>
  <si>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</si>
  <si>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</si>
  <si>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</si>
  <si>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</si>
  <si>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</si>
  <si>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</si>
  <si>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</si>
  <si>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</si>
  <si>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</si>
  <si>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</si>
  <si>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</si>
  <si>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</si>
  <si>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</si>
  <si>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</si>
  <si>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</si>
  <si>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</si>
  <si>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</si>
  <si>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</si>
  <si>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</si>
  <si>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</si>
  <si>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</si>
  <si>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</si>
  <si>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</si>
  <si>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</si>
  <si>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</si>
  <si>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</si>
  <si>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</si>
  <si>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</si>
  <si>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</si>
  <si>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</si>
  <si>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</si>
  <si>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</si>
  <si>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</si>
  <si>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</si>
  <si>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</si>
  <si>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</si>
  <si>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</si>
  <si>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</si>
  <si>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</si>
  <si>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</si>
  <si>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</si>
  <si>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</si>
  <si>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</si>
  <si>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</si>
  <si>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</si>
  <si>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</si>
  <si>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</si>
  <si>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</si>
  <si>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</si>
  <si>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</si>
  <si>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</si>
  <si>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</si>
  <si>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</si>
  <si>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</si>
  <si>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</si>
  <si>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</si>
  <si>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</si>
  <si>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</si>
  <si>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</si>
  <si>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</si>
  <si>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</si>
  <si>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</si>
  <si>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</si>
  <si>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</si>
  <si>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</si>
  <si>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</si>
  <si>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</si>
  <si>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</si>
  <si>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</si>
  <si>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</si>
  <si>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</si>
  <si>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</si>
  <si>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</si>
  <si>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</si>
  <si>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</si>
  <si>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</si>
  <si>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</si>
  <si>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</si>
  <si>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</si>
  <si>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</si>
  <si>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</si>
  <si>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</si>
  <si>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</si>
  <si>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</si>
  <si>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</si>
  <si>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</si>
  <si>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</si>
  <si>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</si>
  <si>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</si>
  <si>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</si>
  <si>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</si>
  <si>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</si>
  <si>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</si>
  <si>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</si>
  <si>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</si>
  <si>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</si>
  <si>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</si>
  <si>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</si>
  <si>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</si>
  <si>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</si>
  <si>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</si>
  <si>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</si>
  <si>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</si>
  <si>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</si>
  <si>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</si>
  <si>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</si>
  <si>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</si>
  <si>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</si>
  <si>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</si>
  <si>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</si>
  <si>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</si>
  <si>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</si>
  <si>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</si>
  <si>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</si>
  <si>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</si>
  <si>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</si>
  <si>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</si>
  <si>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</si>
  <si>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</si>
  <si>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</si>
  <si>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</si>
  <si>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</si>
  <si>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</si>
  <si>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</si>
  <si>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</si>
  <si>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</si>
  <si>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</si>
  <si>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</si>
  <si>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</si>
  <si>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</si>
  <si>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</si>
  <si>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</si>
  <si>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</si>
  <si>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</si>
  <si>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</si>
  <si>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</si>
  <si>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</si>
  <si>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</si>
  <si>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</si>
  <si>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</si>
  <si>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</si>
  <si>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</si>
  <si>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</si>
  <si>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</si>
  <si>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</si>
  <si>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</si>
  <si>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</si>
  <si>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</si>
  <si>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</si>
  <si>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</si>
  <si>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</si>
  <si>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</si>
  <si>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</si>
  <si>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</si>
  <si>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</si>
  <si>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</si>
  <si>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</si>
  <si>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</si>
  <si>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</si>
  <si>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</si>
  <si>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</si>
  <si>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</si>
  <si>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</si>
  <si>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</si>
  <si>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</si>
  <si>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</si>
  <si>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</si>
  <si>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</si>
  <si>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</si>
  <si>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</si>
  <si>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</si>
  <si>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</si>
  <si>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</si>
  <si>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</si>
  <si>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</si>
  <si>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</si>
  <si>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</si>
  <si>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</si>
  <si>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</si>
  <si>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</si>
  <si>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</si>
  <si>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</si>
  <si>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</si>
  <si>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</si>
  <si>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</si>
  <si>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</si>
  <si>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</si>
  <si>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</si>
  <si>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</si>
  <si>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</si>
  <si>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</si>
  <si>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</si>
  <si>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</si>
  <si>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</si>
  <si>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</si>
  <si>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</si>
  <si>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</si>
  <si>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</si>
  <si>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</si>
  <si>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</si>
  <si>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</si>
  <si>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</si>
  <si>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</si>
  <si>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</si>
  <si>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</si>
  <si>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</si>
  <si>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</si>
  <si>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</si>
  <si>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</si>
  <si>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</si>
  <si>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</si>
  <si>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</si>
  <si>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</si>
  <si>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</si>
  <si>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</si>
  <si>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</si>
  <si>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</si>
  <si>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</si>
  <si>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</si>
  <si>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</si>
  <si>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</si>
  <si>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</si>
  <si>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</si>
  <si>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</si>
  <si>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</si>
  <si>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</si>
  <si>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</si>
  <si>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</si>
  <si>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</si>
  <si>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</si>
  <si>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</si>
  <si>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</si>
  <si>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</si>
  <si>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</si>
  <si>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</si>
  <si>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</si>
  <si>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</si>
  <si>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</si>
  <si>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</si>
  <si>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</si>
  <si>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</si>
  <si>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</si>
  <si>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</si>
  <si>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</si>
  <si>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</si>
  <si>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</si>
  <si>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</si>
  <si>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</si>
  <si>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</si>
  <si>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</si>
  <si>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</si>
  <si>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</si>
  <si>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</si>
  <si>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</si>
  <si>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</si>
  <si>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</si>
  <si>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</si>
  <si>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</si>
  <si>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</si>
  <si>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</si>
  <si>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</si>
  <si>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</si>
  <si>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</si>
  <si>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</si>
  <si>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</si>
  <si>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</si>
  <si>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</si>
  <si>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</si>
  <si>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</si>
  <si>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</si>
  <si>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</si>
  <si>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</si>
  <si>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</si>
  <si>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</si>
  <si>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</si>
  <si>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</si>
  <si>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</si>
  <si>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</si>
  <si>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</si>
  <si>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</si>
  <si>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</si>
  <si>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</si>
  <si>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</si>
  <si>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</si>
  <si>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</si>
  <si>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</si>
  <si>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</si>
  <si>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</si>
  <si>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</si>
  <si>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</si>
  <si>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</si>
  <si>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</si>
  <si>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</si>
  <si>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</si>
  <si>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</si>
  <si>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</si>
  <si>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</si>
  <si>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</si>
  <si>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</si>
  <si>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</si>
  <si>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</si>
  <si>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</si>
  <si>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</si>
  <si>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</si>
  <si>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</si>
  <si>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</si>
  <si>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</si>
  <si>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</si>
  <si>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</si>
  <si>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</si>
  <si>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</si>
  <si>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</si>
  <si>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</si>
  <si>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</si>
  <si>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</si>
  <si>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</si>
  <si>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</si>
  <si>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</si>
  <si>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</si>
  <si>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</si>
  <si>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</si>
  <si>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</si>
  <si>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</si>
  <si>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</si>
  <si>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</si>
  <si>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</si>
  <si>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</si>
  <si>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</si>
  <si>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</si>
  <si>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</si>
  <si>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</si>
  <si>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</si>
  <si>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</si>
  <si>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</si>
  <si>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</si>
  <si>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</si>
  <si>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</si>
  <si>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</si>
  <si>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</si>
  <si>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</si>
  <si>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</si>
  <si>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</si>
  <si>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</si>
  <si>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</si>
  <si>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</si>
  <si>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</si>
  <si>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</si>
  <si>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</si>
  <si>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</si>
  <si>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</si>
  <si>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</si>
  <si>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</si>
  <si>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</si>
  <si>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</si>
  <si>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</si>
  <si>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</si>
  <si>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</si>
  <si>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</si>
  <si>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</si>
  <si>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</si>
  <si>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</si>
  <si>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</si>
  <si>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</si>
  <si>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</si>
  <si>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</si>
  <si>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</si>
  <si>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</si>
  <si>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</si>
  <si>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</si>
  <si>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</si>
  <si>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</si>
  <si>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</si>
  <si>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</si>
  <si>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</si>
  <si>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</si>
  <si>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</si>
  <si>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</si>
  <si>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</si>
  <si>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</si>
  <si>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</si>
  <si>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</si>
  <si>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</si>
  <si>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</si>
  <si>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</si>
  <si>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</si>
  <si>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</si>
  <si>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</si>
  <si>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</si>
  <si>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</si>
  <si>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</si>
  <si>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</si>
  <si>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</si>
  <si>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</si>
  <si>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</si>
  <si>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</si>
  <si>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</si>
  <si>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</si>
  <si>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</si>
  <si>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</si>
  <si>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</si>
  <si>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</si>
  <si>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</si>
  <si>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</si>
  <si>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</si>
  <si>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</si>
  <si>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</si>
  <si>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</si>
  <si>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</si>
  <si>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</si>
  <si>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</si>
  <si>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</si>
  <si>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</si>
  <si>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</si>
  <si>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</si>
  <si>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</si>
  <si>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</si>
  <si>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</si>
  <si>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</si>
  <si>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</si>
  <si>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</si>
  <si>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</si>
  <si>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</si>
  <si>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</si>
  <si>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</si>
  <si>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</si>
  <si>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</si>
  <si>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</si>
  <si>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</si>
  <si>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</si>
  <si>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</si>
  <si>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</si>
  <si>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</si>
  <si>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</si>
  <si>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</si>
  <si>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</si>
  <si>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</si>
  <si>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</si>
  <si>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</si>
  <si>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</si>
  <si>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</si>
  <si>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</si>
  <si>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</si>
  <si>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</si>
  <si>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</si>
  <si>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</si>
  <si>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</si>
  <si>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</si>
  <si>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</si>
  <si>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</si>
  <si>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</si>
  <si>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</si>
  <si>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</si>
  <si>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</si>
  <si>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</si>
  <si>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</si>
  <si>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</si>
  <si>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</si>
  <si>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</si>
  <si>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</si>
  <si>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</si>
  <si>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</si>
  <si>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</si>
  <si>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</si>
  <si>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</si>
  <si>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</si>
  <si>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</si>
  <si>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</si>
  <si>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</si>
  <si>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</si>
  <si>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</si>
  <si>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</si>
  <si>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</si>
  <si>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</si>
  <si>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</si>
  <si>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</si>
  <si>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</si>
  <si>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</si>
  <si>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</si>
  <si>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</si>
  <si>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</si>
  <si>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</si>
  <si>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</si>
  <si>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</si>
  <si>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</si>
  <si>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</si>
  <si>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</si>
  <si>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</si>
  <si>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</si>
  <si>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</si>
  <si>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</si>
  <si>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</si>
  <si>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</si>
  <si>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</si>
  <si>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</si>
  <si>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</si>
  <si>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</si>
  <si>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</si>
  <si>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</si>
  <si>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</si>
  <si>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</si>
  <si>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</si>
  <si>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</si>
  <si>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</si>
  <si>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</si>
  <si>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</si>
  <si>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</si>
  <si>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</si>
  <si>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</si>
  <si>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</si>
  <si>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</si>
  <si>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</si>
  <si>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</si>
  <si>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</si>
  <si>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</si>
  <si>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</si>
  <si>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</si>
  <si>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</si>
  <si>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</si>
  <si>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</si>
  <si>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</si>
  <si>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</si>
  <si>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</si>
  <si>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</si>
  <si>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</si>
  <si>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</si>
  <si>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</si>
  <si>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</si>
  <si>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</si>
  <si>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</si>
  <si>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</si>
  <si>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</si>
  <si>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</si>
  <si>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</si>
  <si>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</si>
  <si>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</si>
  <si>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</si>
  <si>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</si>
  <si>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</si>
  <si>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</si>
  <si>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</si>
  <si>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</si>
  <si>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</si>
  <si>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</si>
  <si>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</si>
  <si>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</si>
  <si>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</si>
  <si>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</si>
  <si>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</si>
  <si>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</si>
  <si>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</si>
  <si>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</si>
  <si>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</si>
  <si>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</si>
  <si>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</si>
  <si>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</si>
  <si>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</si>
  <si>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</si>
  <si>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</si>
  <si>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</si>
  <si>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</si>
  <si>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</si>
  <si>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</si>
  <si>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</si>
  <si>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</si>
  <si>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</si>
  <si>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</si>
  <si>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</si>
  <si>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</si>
  <si>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</si>
  <si>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</si>
  <si>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</si>
  <si>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</si>
  <si>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</si>
  <si>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</si>
  <si>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</si>
  <si>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</si>
  <si>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</si>
  <si>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</si>
  <si>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</si>
  <si>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</si>
  <si>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</si>
  <si>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</si>
  <si>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</si>
  <si>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</si>
  <si>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</si>
  <si>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</si>
  <si>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</si>
  <si>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</si>
  <si>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</si>
  <si>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</si>
  <si>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</si>
  <si>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</si>
  <si>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</si>
  <si>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</si>
  <si>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</si>
  <si>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</si>
  <si>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</si>
  <si>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</si>
  <si>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</si>
  <si>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</si>
  <si>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</si>
  <si>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</si>
  <si>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</si>
  <si>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</si>
  <si>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</si>
  <si>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</si>
  <si>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</si>
  <si>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</si>
  <si>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</si>
  <si>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</si>
  <si>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</si>
  <si>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</si>
  <si>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</si>
  <si>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</si>
  <si>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</si>
  <si>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</si>
  <si>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</si>
  <si>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</si>
  <si>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</si>
  <si>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</si>
  <si>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</si>
  <si>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</si>
  <si>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</si>
  <si>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</si>
  <si>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</si>
  <si>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</si>
  <si>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</si>
  <si>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</si>
  <si>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</si>
  <si>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</si>
  <si>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</si>
  <si>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</si>
  <si>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</si>
  <si>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</si>
  <si>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</si>
  <si>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</si>
  <si>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</si>
  <si>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</si>
  <si>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</si>
  <si>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</si>
  <si>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</si>
  <si>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</si>
  <si>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</si>
  <si>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</si>
  <si>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</si>
  <si>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</si>
  <si>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</si>
  <si>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</si>
  <si>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</si>
  <si>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</si>
  <si>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</si>
  <si>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</si>
  <si>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</si>
  <si>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</si>
  <si>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</si>
  <si>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</si>
  <si>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</si>
  <si>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</si>
  <si>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</si>
  <si>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</si>
  <si>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</si>
  <si>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</si>
  <si>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</si>
  <si>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</si>
  <si>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</si>
  <si>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</si>
  <si>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</si>
  <si>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</si>
  <si>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</si>
  <si>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</si>
  <si>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</si>
  <si>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</si>
  <si>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</si>
  <si>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</si>
  <si>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</si>
  <si>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</si>
  <si>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</si>
  <si>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</si>
  <si>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</si>
  <si>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</si>
  <si>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</si>
  <si>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</si>
  <si>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</si>
  <si>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</si>
  <si>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</si>
  <si>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</si>
  <si>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</si>
  <si>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</si>
  <si>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</si>
  <si>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</si>
  <si>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</si>
  <si>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</si>
  <si>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</si>
  <si>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</si>
  <si>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</si>
  <si>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</si>
  <si>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</si>
  <si>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</si>
  <si>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</si>
  <si>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</si>
  <si>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</si>
  <si>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</si>
  <si>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</si>
  <si>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</si>
  <si>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</si>
  <si>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</si>
  <si>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</si>
  <si>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</si>
  <si>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</si>
  <si>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</si>
  <si>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</si>
  <si>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</si>
  <si>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</si>
  <si>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</si>
  <si>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</si>
  <si>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</si>
  <si>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</si>
  <si>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</si>
  <si>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</si>
  <si>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</si>
  <si>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</si>
  <si>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</si>
  <si>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</si>
  <si>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</si>
  <si>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</si>
  <si>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</si>
  <si>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</si>
  <si>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</si>
  <si>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</si>
  <si>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</si>
  <si>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</si>
  <si>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</si>
  <si>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</si>
  <si>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</si>
  <si>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</si>
  <si>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</si>
  <si>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</si>
  <si>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</si>
  <si>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</si>
  <si>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</si>
  <si>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</si>
  <si>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</si>
  <si>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</si>
  <si>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</si>
  <si>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</si>
  <si>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</si>
  <si>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</si>
  <si>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</si>
  <si>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</si>
  <si>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</si>
  <si>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</si>
  <si>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</si>
  <si>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</si>
  <si>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</si>
  <si>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</si>
  <si>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</si>
  <si>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</si>
  <si>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</si>
  <si>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</si>
  <si>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</si>
  <si>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</si>
  <si>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</si>
  <si>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</si>
  <si>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</si>
  <si>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</si>
  <si>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</si>
  <si>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</si>
  <si>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</si>
  <si>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</si>
  <si>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</si>
  <si>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</si>
  <si>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</si>
  <si>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</si>
  <si>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</si>
  <si>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</si>
  <si>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</si>
  <si>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</si>
  <si>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</si>
  <si>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</si>
  <si>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</si>
  <si>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</si>
  <si>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</si>
  <si>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</si>
  <si>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</si>
  <si>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</si>
  <si>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</si>
  <si>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</si>
  <si>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</si>
  <si>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</si>
  <si>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</si>
  <si>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</si>
  <si>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</si>
  <si>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</si>
  <si>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</si>
  <si>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</si>
  <si>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</si>
  <si>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</si>
  <si>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</si>
  <si>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</si>
  <si>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</si>
  <si>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</si>
  <si>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</si>
  <si>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</si>
  <si>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</si>
  <si>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</si>
  <si>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</si>
  <si>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</si>
  <si>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</si>
  <si>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</si>
  <si>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</si>
  <si>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</si>
  <si>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</si>
  <si>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</si>
  <si>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</si>
  <si>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</si>
  <si>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</si>
  <si>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</si>
  <si>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</si>
  <si>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</si>
  <si>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</si>
  <si>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</si>
  <si>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</si>
  <si>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</si>
  <si>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</si>
  <si>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</si>
  <si>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</si>
  <si>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</si>
  <si>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</si>
  <si>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</si>
  <si>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</si>
  <si>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</si>
  <si>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</si>
  <si>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</si>
  <si>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</si>
  <si>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</si>
  <si>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</si>
  <si>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</si>
  <si>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</si>
  <si>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</si>
  <si>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</si>
  <si>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</si>
  <si>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</si>
  <si>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</si>
  <si>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</si>
  <si>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</si>
  <si>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</si>
  <si>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</si>
  <si>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</si>
  <si>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</si>
  <si>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</si>
  <si>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</si>
  <si>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</si>
  <si>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</si>
  <si>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</si>
  <si>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</si>
  <si>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</si>
  <si>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</si>
  <si>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</si>
  <si>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</si>
  <si>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</si>
  <si>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</si>
  <si>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</si>
  <si>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</si>
  <si>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</si>
  <si>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</si>
  <si>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</si>
  <si>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</si>
  <si>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</si>
  <si>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</si>
  <si>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</si>
  <si>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</si>
  <si>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</si>
  <si>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</si>
  <si>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</si>
  <si>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</si>
  <si>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</si>
  <si>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</si>
  <si>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</si>
  <si>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</si>
  <si>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</si>
  <si>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</si>
  <si>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</si>
  <si>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</si>
  <si>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</si>
  <si>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</si>
  <si>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</si>
  <si>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</si>
  <si>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</si>
  <si>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</si>
  <si>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</si>
  <si>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</si>
  <si>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</si>
  <si>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</si>
  <si>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</si>
  <si>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</si>
  <si>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</si>
  <si>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</si>
  <si>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</si>
  <si>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</si>
  <si>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</si>
  <si>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</si>
  <si>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</si>
  <si>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</si>
  <si>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</si>
  <si>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</si>
  <si>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</si>
  <si>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</si>
  <si>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</si>
  <si>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</si>
  <si>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</si>
  <si>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</si>
  <si>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</si>
  <si>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</si>
  <si>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</si>
  <si>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</si>
  <si>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</si>
  <si>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</si>
  <si>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</si>
  <si>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</si>
  <si>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</si>
  <si>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</si>
  <si>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</si>
  <si>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</si>
  <si>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</si>
  <si>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</si>
  <si>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</si>
  <si>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</si>
  <si>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</si>
  <si>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</si>
  <si>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</si>
  <si>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</si>
  <si>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</si>
  <si>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</si>
  <si>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</si>
  <si>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</si>
  <si>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</si>
  <si>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</si>
  <si>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</si>
  <si>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</si>
  <si>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</si>
  <si>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</si>
  <si>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</si>
  <si>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</si>
  <si>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</si>
  <si>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</si>
  <si>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</si>
  <si>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</si>
  <si>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</si>
  <si>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</si>
  <si>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</si>
  <si>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</si>
  <si>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</si>
  <si>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</si>
  <si>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</si>
  <si>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</si>
  <si>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</si>
  <si>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</si>
  <si>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</si>
  <si>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</si>
  <si>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</si>
  <si>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</si>
  <si>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</si>
  <si>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</si>
  <si>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</si>
  <si>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</si>
  <si>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</si>
  <si>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</si>
  <si>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</si>
  <si>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</si>
  <si>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</si>
  <si>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</si>
  <si>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</si>
  <si>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</si>
  <si>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</si>
  <si>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</si>
  <si>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</si>
  <si>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</si>
  <si>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</si>
  <si>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</si>
  <si>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</si>
  <si>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</si>
  <si>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</si>
  <si>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</si>
  <si>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</si>
  <si>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</si>
  <si>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</si>
  <si>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</si>
  <si>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</si>
  <si>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</si>
  <si>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</si>
  <si>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</si>
  <si>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</si>
  <si>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</si>
  <si>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</si>
  <si>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</si>
  <si>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</si>
  <si>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</si>
  <si>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</si>
  <si>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</si>
  <si>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</si>
  <si>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</si>
  <si>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</si>
  <si>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</si>
  <si>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</si>
  <si>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</si>
  <si>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</si>
  <si>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</si>
  <si>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</si>
  <si>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</si>
  <si>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</si>
  <si>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</si>
  <si>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</si>
  <si>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</si>
  <si>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</si>
  <si>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</si>
  <si>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</si>
  <si>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</si>
  <si>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</si>
  <si>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</si>
  <si>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</si>
  <si>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</si>
  <si>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</si>
  <si>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</si>
  <si>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</si>
  <si>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</si>
  <si>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</si>
  <si>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</si>
  <si>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</si>
  <si>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</si>
  <si>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</si>
  <si>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</si>
  <si>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</si>
  <si>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</si>
  <si>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</si>
  <si>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</si>
  <si>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</si>
  <si>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</si>
  <si>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</si>
  <si>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</si>
  <si>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</si>
  <si>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</si>
  <si>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</si>
  <si>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</si>
  <si>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</si>
  <si>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</si>
  <si>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</si>
  <si>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</si>
  <si>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</si>
  <si>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</si>
  <si>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</si>
  <si>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</si>
  <si>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</si>
  <si>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</si>
  <si>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</si>
  <si>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</si>
  <si>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</si>
  <si>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</si>
  <si>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</si>
  <si>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</si>
  <si>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</si>
  <si>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</si>
  <si>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</si>
  <si>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</si>
  <si>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</si>
  <si>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</si>
  <si>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</si>
  <si>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</si>
  <si>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</si>
  <si>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</si>
  <si>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</si>
  <si>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</si>
  <si>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</si>
  <si>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</si>
  <si>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</si>
  <si>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</si>
  <si>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</si>
  <si>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</si>
  <si>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</si>
  <si>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</si>
  <si>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</si>
  <si>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</si>
  <si>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</si>
  <si>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</si>
  <si>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</si>
  <si>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</si>
  <si>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</si>
  <si>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</si>
  <si>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</si>
  <si>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</si>
  <si>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</si>
  <si>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</si>
  <si>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</si>
  <si>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</si>
  <si>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</si>
  <si>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</si>
  <si>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</si>
  <si>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</si>
  <si>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</si>
  <si>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</si>
  <si>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</si>
  <si>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</si>
  <si>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</si>
  <si>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</si>
  <si>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</si>
  <si>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</si>
  <si>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</si>
  <si>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</si>
  <si>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</si>
  <si>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</si>
  <si>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</si>
  <si>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</si>
  <si>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</si>
  <si>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</si>
  <si>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</si>
  <si>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</si>
  <si>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</si>
  <si>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</si>
  <si>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</si>
  <si>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</si>
  <si>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</si>
  <si>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</si>
  <si>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</si>
  <si>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</si>
  <si>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</si>
  <si>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</si>
  <si>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</si>
  <si>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</si>
  <si>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</si>
  <si>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</si>
  <si>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</si>
  <si>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</si>
  <si>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</si>
  <si>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</si>
  <si>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</si>
  <si>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</si>
  <si>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</si>
  <si>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</si>
  <si>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</si>
  <si>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</si>
  <si>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</si>
  <si>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</si>
  <si>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</si>
  <si>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</si>
  <si>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</si>
  <si>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</si>
  <si>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</si>
  <si>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</si>
  <si>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</si>
  <si>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</si>
  <si>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</si>
  <si>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</si>
  <si>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</si>
  <si>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</si>
  <si>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</si>
  <si>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</si>
  <si>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</si>
  <si>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</si>
  <si>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</si>
  <si>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</si>
  <si>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</si>
  <si>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</si>
  <si>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</si>
  <si>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</si>
  <si>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</si>
  <si>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</si>
  <si>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</si>
  <si>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</si>
  <si>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</si>
  <si>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</si>
  <si>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</si>
  <si>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</si>
  <si>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</si>
  <si>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</si>
  <si>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</si>
  <si>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</si>
  <si>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</si>
  <si>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</si>
  <si>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</si>
  <si>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</si>
  <si>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</si>
  <si>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</si>
  <si>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</si>
  <si>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</si>
  <si>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</si>
  <si>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</si>
  <si>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</si>
  <si>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</si>
  <si>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</si>
  <si>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</si>
  <si>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</si>
  <si>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</si>
  <si>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</si>
  <si>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</si>
  <si>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</si>
  <si>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</si>
  <si>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</si>
  <si>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</si>
  <si>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</si>
  <si>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</si>
  <si>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</si>
  <si>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</si>
  <si>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</si>
  <si>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</si>
  <si>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</si>
  <si>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</si>
  <si>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</si>
  <si>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</si>
  <si>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</si>
  <si>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</si>
  <si>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</si>
  <si>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</si>
  <si>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</si>
  <si>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</si>
  <si>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</si>
  <si>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</si>
  <si>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</si>
  <si>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</si>
  <si>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</si>
  <si>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</si>
  <si>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</si>
  <si>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</si>
  <si>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</si>
  <si>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</si>
  <si>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</si>
  <si>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</si>
  <si>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</si>
  <si>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</si>
  <si>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</si>
  <si>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</si>
  <si>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</si>
  <si>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</si>
  <si>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</si>
  <si>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</si>
  <si>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</si>
  <si>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</si>
  <si>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</si>
  <si>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</si>
  <si>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</si>
  <si>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</si>
  <si>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</si>
  <si>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</si>
  <si>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</si>
  <si>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</si>
  <si>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</si>
  <si>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</si>
  <si>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</si>
  <si>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</si>
  <si>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</si>
  <si>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</si>
  <si>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</si>
  <si>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</si>
  <si>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</si>
  <si>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</si>
  <si>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</si>
  <si>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</si>
  <si>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</si>
  <si>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</si>
  <si>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</si>
  <si>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</si>
  <si>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</si>
  <si>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</si>
  <si>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</si>
  <si>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</si>
  <si>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</si>
  <si>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</si>
  <si>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</si>
  <si>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</si>
  <si>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</si>
  <si>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</si>
  <si>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</si>
  <si>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</si>
  <si>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</si>
  <si>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</si>
  <si>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</si>
  <si>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</si>
  <si>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</si>
  <si>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</si>
  <si>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</si>
  <si>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</si>
  <si>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</si>
  <si>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</si>
  <si>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</si>
  <si>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</si>
  <si>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</si>
  <si>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</si>
  <si>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</si>
  <si>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</si>
  <si>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</si>
  <si>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</si>
  <si>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</si>
  <si>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</si>
  <si>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</si>
  <si>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</si>
  <si>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</si>
  <si>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</si>
  <si>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</si>
  <si>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</si>
  <si>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</si>
  <si>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</si>
  <si>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</si>
  <si>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</si>
  <si>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</si>
  <si>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</si>
  <si>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</si>
  <si>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</si>
  <si>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</si>
  <si>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</si>
  <si>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</si>
  <si>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</si>
  <si>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</si>
  <si>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</si>
  <si>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</si>
  <si>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</si>
  <si>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</si>
  <si>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</si>
  <si>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</si>
  <si>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</si>
  <si>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</si>
  <si>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</si>
  <si>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</si>
  <si>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</si>
  <si>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</si>
  <si>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</si>
  <si>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</si>
  <si>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</si>
  <si>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</si>
  <si>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</si>
  <si>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</si>
  <si>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</si>
  <si>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</si>
  <si>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</si>
  <si>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</si>
  <si>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</si>
  <si>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</si>
  <si>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</si>
  <si>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</si>
  <si>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</si>
  <si>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</si>
  <si>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</si>
  <si>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</si>
  <si>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</si>
  <si>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</si>
  <si>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</si>
  <si>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</si>
  <si>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</si>
  <si>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</si>
  <si>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</si>
  <si>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</si>
  <si>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</si>
  <si>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</si>
  <si>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</si>
  <si>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</si>
  <si>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</si>
  <si>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</si>
  <si>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</si>
  <si>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</si>
  <si>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</si>
  <si>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</si>
  <si>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</si>
  <si>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</si>
  <si>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</si>
  <si>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</si>
  <si>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</si>
  <si>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</si>
  <si>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</si>
  <si>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</si>
  <si>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</si>
  <si>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</si>
  <si>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</si>
  <si>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</si>
  <si>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</si>
  <si>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</si>
  <si>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</si>
  <si>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</si>
  <si>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</si>
  <si>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</si>
  <si>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</si>
  <si>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</si>
  <si>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</si>
  <si>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</si>
  <si>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</si>
  <si>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</si>
  <si>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</si>
  <si>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</si>
  <si>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</si>
  <si>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</si>
  <si>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</si>
  <si>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</si>
  <si>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</si>
  <si>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</si>
  <si>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</si>
  <si>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</si>
  <si>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</si>
  <si>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</si>
  <si>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</si>
  <si>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</si>
  <si>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</si>
  <si>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</si>
  <si>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</si>
  <si>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</si>
  <si>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</si>
  <si>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</si>
  <si>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</si>
  <si>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</si>
  <si>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</si>
  <si>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</si>
  <si>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</si>
  <si>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</si>
  <si>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</si>
  <si>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</si>
  <si>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</si>
  <si>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</si>
  <si>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</si>
  <si>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</si>
  <si>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</si>
  <si>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</si>
  <si>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</si>
  <si>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</si>
  <si>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</si>
  <si>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</si>
  <si>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</si>
  <si>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</si>
  <si>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</si>
  <si>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</si>
  <si>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</si>
  <si>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</si>
  <si>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</si>
  <si>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</si>
  <si>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</si>
  <si>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</si>
  <si>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</si>
  <si>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</si>
  <si>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</si>
  <si>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</si>
  <si>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</si>
  <si>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</si>
  <si>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</si>
  <si>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</si>
  <si>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</si>
  <si>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</si>
  <si>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</si>
  <si>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</si>
  <si>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</si>
  <si>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</si>
  <si>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</si>
  <si>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</si>
  <si>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</si>
  <si>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</si>
  <si>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</si>
  <si>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</si>
  <si>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</si>
  <si>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</si>
  <si>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</si>
  <si>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</si>
  <si>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</si>
  <si>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</si>
  <si>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</si>
  <si>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</si>
  <si>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</si>
  <si>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</si>
  <si>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</si>
  <si>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</si>
  <si>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</si>
  <si>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</si>
  <si>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</si>
  <si>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</si>
  <si>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</si>
  <si>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</si>
  <si>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</si>
  <si>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</si>
  <si>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</si>
  <si>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</si>
  <si>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</si>
  <si>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</si>
  <si>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</si>
  <si>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</si>
  <si>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</si>
  <si>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</si>
  <si>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</si>
  <si>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</si>
  <si>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</si>
  <si>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</si>
  <si>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</si>
  <si>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</si>
  <si>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</si>
  <si>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</si>
  <si>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</si>
  <si>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</si>
  <si>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</si>
  <si>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</si>
  <si>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</si>
  <si>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</si>
  <si>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</si>
  <si>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</si>
  <si>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</si>
  <si>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</si>
  <si>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</si>
  <si>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</si>
  <si>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</si>
  <si>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</si>
  <si>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</si>
  <si>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</si>
  <si>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</si>
  <si>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</si>
  <si>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</si>
  <si>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</si>
  <si>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</si>
  <si>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</si>
  <si>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</si>
  <si>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</si>
  <si>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</si>
  <si>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</si>
  <si>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</si>
  <si>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</si>
  <si>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</si>
  <si>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</si>
  <si>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</si>
  <si>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</si>
  <si>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</si>
  <si>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</si>
  <si>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</si>
  <si>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</si>
  <si>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</si>
  <si>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</si>
  <si>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</si>
  <si>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</si>
  <si>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</si>
  <si>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</si>
  <si>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</si>
  <si>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</si>
  <si>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</si>
  <si>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</si>
  <si>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</si>
  <si>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</si>
  <si>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</si>
  <si>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</si>
  <si>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</si>
  <si>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</si>
  <si>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</si>
  <si>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</si>
  <si>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</si>
  <si>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</si>
  <si>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</si>
  <si>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</si>
  <si>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</si>
  <si>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</si>
  <si>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</si>
  <si>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</si>
  <si>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</si>
  <si>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</si>
  <si>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</si>
  <si>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</si>
  <si>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</si>
  <si>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</si>
  <si>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</si>
  <si>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</si>
  <si>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</si>
  <si>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</si>
  <si>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</si>
  <si>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</si>
  <si>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</si>
  <si>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</si>
  <si>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</si>
  <si>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</si>
  <si>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</si>
  <si>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</si>
  <si>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</si>
  <si>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</si>
  <si>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</si>
  <si>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</si>
  <si>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</si>
  <si>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</si>
  <si>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</si>
  <si>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</si>
  <si>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</si>
  <si>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</si>
  <si>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</si>
  <si>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</si>
  <si>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</si>
  <si>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</si>
  <si>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</si>
  <si>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</si>
  <si>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</si>
  <si>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</si>
  <si>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</si>
  <si>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</si>
  <si>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</si>
  <si>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</si>
  <si>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</si>
  <si>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</si>
  <si>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</si>
  <si>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</si>
  <si>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</si>
  <si>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</si>
  <si>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</si>
  <si>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</si>
  <si>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</si>
  <si>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</si>
  <si>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</si>
  <si>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</si>
  <si>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</si>
  <si>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</si>
  <si>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</si>
  <si>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</si>
  <si>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</si>
  <si>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</si>
  <si>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</si>
  <si>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</si>
  <si>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</si>
  <si>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</si>
  <si>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</si>
  <si>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</si>
  <si>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</si>
  <si>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</si>
  <si>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</si>
  <si>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</si>
  <si>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</si>
  <si>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</si>
  <si>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</si>
  <si>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</si>
  <si>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</si>
  <si>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</si>
  <si>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</si>
  <si>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</si>
  <si>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</si>
  <si>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</si>
  <si>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</si>
  <si>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</si>
  <si>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</si>
  <si>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</si>
  <si>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</si>
  <si>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</si>
  <si>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</si>
  <si>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</si>
  <si>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</si>
  <si>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</si>
  <si>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</si>
  <si>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</si>
  <si>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</si>
  <si>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</si>
  <si>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</si>
  <si>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</si>
  <si>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</si>
  <si>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</si>
  <si>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</si>
  <si>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</si>
  <si>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</si>
  <si>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</si>
  <si>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</si>
  <si>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</si>
  <si>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</si>
  <si>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</si>
  <si>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</si>
  <si>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</si>
  <si>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</si>
  <si>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</si>
  <si>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</si>
  <si>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</si>
  <si>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</si>
  <si>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</si>
  <si>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</si>
  <si>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</si>
  <si>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</si>
  <si>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</si>
  <si>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</si>
  <si>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</si>
  <si>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</si>
  <si>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</si>
  <si>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</si>
  <si>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</si>
  <si>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</si>
  <si>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</si>
  <si>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</si>
  <si>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</si>
  <si>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</si>
  <si>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</si>
  <si>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</si>
  <si>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</si>
  <si>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</si>
  <si>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</si>
  <si>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</si>
  <si>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</si>
  <si>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</si>
  <si>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</si>
  <si>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</si>
  <si>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</si>
  <si>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</si>
  <si>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</si>
  <si>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</si>
  <si>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</si>
  <si>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</si>
  <si>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</si>
  <si>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</si>
  <si>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</si>
  <si>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</si>
  <si>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</si>
  <si>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</si>
  <si>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</si>
  <si>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</si>
  <si>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</si>
  <si>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</si>
  <si>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</si>
  <si>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</si>
  <si>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</si>
  <si>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</si>
  <si>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</si>
  <si>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</si>
  <si>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</si>
  <si>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</si>
  <si>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</si>
  <si>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</si>
  <si>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</si>
  <si>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</si>
  <si>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</si>
  <si>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</si>
  <si>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</si>
  <si>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</si>
  <si>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</si>
  <si>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</si>
  <si>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</si>
  <si>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</si>
  <si>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</si>
  <si>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</si>
  <si>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</si>
  <si>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</si>
  <si>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</si>
  <si>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</si>
  <si>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</si>
  <si>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</si>
  <si>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</si>
  <si>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</si>
  <si>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</si>
  <si>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</si>
  <si>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</si>
  <si>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</si>
  <si>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</si>
  <si>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</si>
  <si>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</si>
  <si>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</si>
  <si>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</si>
  <si>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</si>
  <si>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</si>
  <si>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</si>
  <si>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</si>
  <si>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</si>
  <si>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</si>
  <si>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</si>
  <si>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</si>
  <si>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</si>
  <si>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</si>
  <si>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</si>
  <si>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</si>
  <si>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</si>
  <si>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</si>
  <si>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</si>
  <si>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</si>
  <si>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</si>
  <si>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</si>
  <si>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</si>
  <si>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</si>
  <si>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</si>
  <si>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</si>
  <si>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</si>
  <si>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</si>
  <si>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</si>
  <si>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</si>
  <si>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</si>
  <si>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</si>
  <si>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</si>
  <si>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</si>
  <si>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</si>
  <si>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</si>
  <si>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</si>
  <si>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</si>
  <si>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</si>
  <si>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</si>
  <si>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</si>
  <si>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</si>
  <si>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</si>
  <si>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</si>
  <si>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</si>
  <si>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</si>
  <si>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</si>
  <si>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</si>
  <si>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</si>
  <si>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</si>
  <si>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</si>
  <si>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</si>
  <si>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</si>
  <si>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</si>
  <si>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</si>
  <si>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</si>
  <si>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</si>
  <si>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</si>
  <si>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</si>
  <si>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</si>
  <si>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</si>
  <si>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</si>
  <si>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</si>
  <si>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</si>
  <si>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</si>
  <si>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</si>
  <si>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</si>
  <si>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</si>
  <si>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</si>
  <si>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</si>
  <si>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</si>
  <si>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</si>
  <si>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</si>
  <si>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</si>
  <si>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</si>
  <si>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</si>
  <si>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</si>
  <si>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</si>
  <si>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</si>
  <si>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</si>
  <si>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</si>
  <si>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</si>
  <si>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</si>
  <si>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</si>
  <si>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</si>
  <si>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</si>
  <si>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</si>
  <si>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</si>
  <si>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</si>
  <si>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</si>
  <si>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</si>
  <si>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</si>
  <si>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</si>
  <si>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</si>
  <si>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</si>
  <si>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</si>
  <si>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</si>
  <si>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</si>
  <si>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</si>
  <si>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</si>
  <si>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</si>
  <si>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</si>
  <si>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</si>
  <si>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</si>
  <si>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</si>
  <si>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</si>
  <si>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</si>
  <si>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</si>
  <si>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</si>
  <si>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</si>
  <si>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</si>
  <si>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</si>
  <si>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</si>
  <si>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</si>
  <si>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</si>
  <si>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</si>
  <si>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</si>
  <si>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</si>
  <si>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</si>
  <si>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</si>
  <si>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</si>
  <si>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</si>
  <si>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</si>
  <si>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</si>
  <si>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</si>
  <si>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</si>
  <si>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</si>
  <si>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</si>
  <si>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</si>
  <si>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</si>
  <si>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</si>
  <si>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</si>
  <si>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</si>
  <si>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</si>
  <si>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</si>
  <si>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</si>
  <si>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</si>
  <si>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</si>
  <si>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</si>
  <si>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</si>
  <si>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</si>
  <si>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</si>
  <si>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</si>
  <si>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</si>
  <si>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</si>
  <si>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</si>
  <si>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</si>
  <si>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</si>
  <si>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</si>
  <si>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</si>
  <si>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</si>
  <si>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</si>
  <si>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</si>
  <si>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</si>
  <si>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</si>
  <si>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</si>
  <si>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</si>
  <si>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</si>
  <si>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</si>
  <si>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</si>
  <si>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</si>
  <si>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</si>
  <si>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</si>
  <si>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</si>
  <si>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</si>
  <si>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</si>
  <si>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</si>
  <si>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</si>
  <si>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</si>
  <si>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</si>
  <si>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</si>
  <si>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</si>
  <si>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</si>
  <si>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</si>
  <si>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</si>
  <si>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</si>
  <si>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</si>
  <si>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</si>
  <si>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</si>
  <si>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</si>
  <si>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</si>
  <si>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</si>
  <si>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</si>
  <si>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</si>
  <si>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</si>
  <si>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</si>
  <si>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</si>
  <si>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</si>
  <si>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</si>
  <si>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</si>
  <si>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</si>
  <si>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</si>
  <si>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</si>
  <si>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</si>
  <si>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</si>
  <si>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</si>
  <si>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</si>
  <si>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</si>
  <si>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</si>
  <si>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</si>
  <si>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</si>
  <si>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</si>
  <si>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</si>
  <si>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</si>
  <si>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</si>
  <si>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</si>
  <si>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</si>
  <si>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</si>
  <si>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</si>
  <si>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</si>
  <si>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</si>
  <si>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</si>
  <si>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</si>
  <si>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</si>
  <si>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</si>
  <si>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</si>
  <si>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</si>
  <si>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</si>
  <si>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</si>
  <si>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</si>
  <si>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</si>
  <si>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</si>
  <si>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</si>
  <si>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</si>
  <si>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</si>
  <si>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</si>
  <si>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</si>
  <si>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</si>
  <si>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</si>
  <si>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</si>
  <si>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</si>
  <si>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</si>
  <si>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</si>
  <si>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</si>
  <si>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</si>
  <si>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</si>
  <si>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</si>
  <si>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</si>
  <si>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</si>
  <si>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</si>
  <si>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</si>
  <si>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</si>
  <si>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</si>
  <si>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</si>
  <si>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</si>
  <si>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</si>
  <si>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</si>
  <si>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</si>
  <si>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</si>
  <si>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</si>
  <si>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</si>
  <si>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</si>
  <si>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</si>
  <si>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</si>
  <si>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</si>
  <si>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</si>
  <si>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</si>
  <si>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</si>
  <si>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</si>
  <si>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</si>
  <si>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</si>
  <si>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</si>
  <si>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</si>
  <si>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</si>
  <si>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</si>
  <si>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</si>
  <si>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</si>
  <si>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</si>
  <si>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</si>
  <si>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</si>
  <si>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</si>
  <si>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</si>
  <si>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</si>
  <si>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</si>
  <si>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</si>
  <si>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</si>
  <si>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</si>
  <si>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</si>
  <si>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</si>
  <si>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</si>
  <si>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</si>
  <si>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</si>
  <si>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</si>
  <si>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</si>
  <si>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</si>
  <si>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</si>
  <si>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</si>
  <si>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</si>
  <si>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</si>
  <si>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</si>
  <si>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</si>
  <si>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</si>
  <si>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</si>
  <si>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</si>
  <si>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</si>
  <si>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</si>
  <si>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</si>
  <si>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</si>
  <si>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</si>
  <si>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</si>
  <si>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</si>
  <si>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</si>
  <si>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</si>
  <si>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</si>
  <si>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</si>
  <si>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</si>
  <si>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</si>
  <si>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</si>
  <si>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</si>
  <si>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</si>
  <si>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</si>
  <si>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</si>
  <si>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</si>
  <si>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</si>
  <si>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</si>
  <si>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</si>
  <si>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</si>
  <si>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</si>
  <si>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</si>
  <si>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</si>
  <si>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</si>
  <si>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</si>
  <si>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</si>
  <si>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</si>
  <si>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</si>
  <si>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</si>
  <si>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</si>
  <si>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</si>
  <si>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</si>
  <si>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</si>
  <si>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</si>
  <si>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</si>
  <si>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</si>
  <si>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</si>
  <si>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</si>
  <si>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</si>
  <si>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</si>
  <si>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</si>
  <si>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</si>
  <si>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</si>
  <si>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</si>
  <si>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</si>
  <si>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</si>
  <si>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</si>
  <si>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</si>
  <si>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</si>
  <si>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</si>
  <si>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</si>
  <si>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</si>
  <si>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</si>
  <si>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</si>
  <si>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</si>
  <si>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</si>
  <si>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</si>
  <si>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</si>
  <si>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</si>
  <si>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</si>
  <si>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</si>
  <si>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</si>
  <si>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</si>
  <si>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</si>
  <si>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</si>
  <si>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</si>
  <si>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</si>
  <si>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</si>
  <si>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</si>
  <si>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</si>
  <si>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</si>
  <si>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</si>
  <si>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</si>
  <si>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</si>
  <si>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</si>
  <si>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</si>
  <si>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</si>
  <si>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</si>
  <si>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</si>
  <si>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</si>
  <si>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</si>
  <si>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</si>
  <si>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</si>
  <si>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</si>
  <si>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</si>
  <si>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</si>
  <si>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</si>
  <si>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</si>
  <si>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</si>
  <si>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</si>
  <si>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</si>
  <si>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</si>
  <si>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</si>
  <si>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</si>
  <si>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</si>
  <si>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</si>
  <si>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</si>
  <si>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</si>
  <si>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</si>
  <si>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</si>
  <si>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</si>
  <si>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</si>
  <si>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</si>
  <si>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</si>
  <si>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</si>
  <si>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</si>
  <si>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</si>
  <si>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</si>
  <si>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</si>
  <si>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</si>
  <si>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</si>
  <si>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</si>
  <si>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</si>
  <si>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</si>
  <si>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</si>
  <si>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</si>
  <si>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</si>
  <si>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</si>
  <si>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</si>
  <si>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</si>
  <si>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</si>
  <si>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</si>
  <si>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</si>
  <si>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</si>
  <si>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</si>
  <si>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</si>
  <si>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</si>
  <si>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</si>
  <si>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</si>
  <si>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</si>
  <si>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</si>
  <si>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</si>
  <si>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</si>
  <si>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</si>
  <si>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</si>
  <si>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</si>
  <si>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</si>
  <si>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</si>
  <si>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</si>
  <si>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</si>
  <si>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</si>
  <si>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</si>
  <si>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</si>
  <si>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</si>
  <si>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</si>
  <si>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</si>
  <si>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</si>
  <si>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</si>
  <si>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</si>
  <si>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</si>
  <si>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</si>
  <si>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</si>
  <si>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</si>
  <si>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</si>
  <si>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</si>
  <si>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</si>
  <si>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</si>
  <si>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</si>
  <si>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</si>
  <si>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</si>
  <si>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</si>
  <si>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</si>
  <si>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</si>
  <si>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</si>
  <si>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</si>
  <si>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</si>
  <si>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</si>
  <si>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</si>
  <si>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</si>
  <si>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</si>
  <si>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</si>
  <si>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</si>
  <si>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</si>
  <si>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</si>
  <si>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</si>
  <si>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</si>
  <si>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</si>
  <si>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</si>
  <si>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</si>
  <si>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</si>
  <si>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</si>
  <si>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</si>
  <si>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</si>
  <si>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</si>
  <si>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</si>
  <si>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</si>
  <si>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</si>
  <si>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</si>
  <si>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</si>
  <si>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</si>
  <si>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</si>
  <si>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</si>
  <si>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</si>
  <si>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</si>
  <si>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</si>
  <si>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</si>
  <si>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</si>
  <si>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</si>
  <si>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</si>
  <si>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</si>
  <si>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</si>
  <si>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</si>
  <si>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</si>
  <si>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</si>
  <si>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</si>
  <si>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</si>
  <si>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</si>
  <si>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</si>
  <si>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</si>
  <si>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</si>
  <si>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</si>
  <si>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</si>
  <si>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</si>
  <si>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</si>
  <si>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</si>
  <si>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</si>
  <si>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</si>
  <si>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</si>
  <si>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</si>
  <si>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</si>
  <si>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</si>
  <si>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</si>
  <si>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</si>
  <si>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</si>
  <si>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</si>
  <si>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</si>
  <si>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</si>
  <si>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</si>
  <si>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</si>
  <si>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</si>
  <si>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</si>
  <si>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</si>
  <si>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</si>
  <si>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</si>
  <si>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</si>
  <si>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</si>
  <si>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</si>
  <si>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</si>
  <si>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</si>
  <si>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</si>
  <si>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</si>
  <si>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</si>
  <si>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</si>
  <si>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</si>
  <si>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</si>
  <si>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</si>
  <si>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</si>
  <si>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</si>
  <si>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</si>
  <si>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</si>
  <si>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</si>
  <si>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</si>
  <si>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</si>
  <si>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</si>
  <si>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</si>
  <si>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</si>
  <si>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</si>
  <si>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</si>
  <si>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</si>
  <si>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</si>
  <si>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</si>
  <si>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</si>
  <si>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</si>
  <si>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</si>
  <si>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</si>
  <si>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</si>
  <si>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</si>
  <si>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</si>
  <si>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</si>
  <si>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</si>
  <si>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</si>
  <si>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</si>
  <si>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</si>
  <si>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</si>
  <si>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</si>
  <si>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</si>
  <si>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</si>
  <si>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</si>
  <si>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</si>
  <si>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</si>
  <si>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</si>
  <si>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</si>
  <si>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</si>
  <si>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</si>
  <si>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</si>
  <si>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</si>
  <si>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</si>
  <si>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</si>
  <si>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</si>
  <si>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</si>
  <si>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</si>
  <si>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</si>
  <si>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</si>
  <si>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</si>
  <si>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</si>
  <si>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</si>
  <si>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</si>
  <si>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</si>
  <si>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</si>
  <si>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</si>
  <si>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</si>
  <si>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</si>
  <si>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</si>
  <si>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</si>
  <si>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</si>
  <si>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</si>
  <si>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</si>
  <si>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</si>
  <si>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</si>
  <si>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</si>
  <si>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</si>
  <si>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</si>
  <si>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</si>
  <si>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</si>
  <si>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</si>
  <si>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</si>
  <si>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</si>
  <si>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</si>
  <si>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</si>
  <si>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</si>
  <si>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</si>
  <si>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</si>
  <si>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</si>
  <si>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</si>
  <si>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</si>
  <si>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</si>
  <si>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</si>
  <si>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</si>
  <si>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</si>
  <si>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</si>
  <si>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</si>
  <si>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</si>
  <si>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</si>
  <si>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</si>
  <si>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</si>
  <si>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</si>
  <si>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</si>
  <si>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</si>
  <si>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</si>
  <si>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</si>
  <si>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</si>
  <si>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</si>
  <si>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</si>
  <si>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</si>
  <si>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</si>
  <si>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</si>
  <si>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</si>
  <si>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</si>
  <si>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</si>
  <si>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</si>
  <si>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</si>
  <si>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</si>
  <si>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</si>
  <si>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</si>
  <si>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</si>
  <si>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</si>
  <si>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</si>
  <si>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</si>
  <si>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</si>
  <si>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</si>
  <si>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</si>
  <si>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</si>
  <si>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</si>
  <si>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</si>
  <si>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</si>
  <si>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</si>
  <si>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</si>
  <si>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</si>
  <si>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</si>
  <si>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</si>
  <si>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</si>
  <si>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</si>
  <si>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</si>
  <si>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</si>
  <si>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</si>
  <si>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</si>
  <si>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</si>
  <si>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</si>
  <si>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</si>
  <si>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</si>
  <si>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</si>
  <si>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</si>
  <si>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</si>
  <si>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</si>
  <si>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</si>
  <si>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</si>
  <si>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</si>
  <si>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</si>
  <si>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</si>
  <si>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</si>
  <si>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</si>
  <si>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</si>
  <si>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</si>
  <si>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</si>
  <si>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</si>
  <si>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</si>
  <si>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</si>
  <si>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</si>
  <si>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</si>
  <si>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</si>
  <si>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</si>
  <si>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</si>
  <si>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</si>
  <si>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</si>
  <si>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</si>
  <si>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</si>
  <si>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</si>
  <si>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</si>
  <si>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</si>
  <si>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</si>
  <si>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</si>
  <si>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</si>
  <si>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</si>
  <si>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</si>
  <si>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</si>
  <si>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</si>
  <si>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</si>
  <si>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</si>
  <si>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</si>
  <si>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</si>
  <si>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</si>
  <si>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</si>
  <si>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</si>
  <si>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</si>
  <si>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</si>
  <si>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</si>
  <si>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</si>
  <si>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</si>
  <si>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</si>
  <si>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</si>
  <si>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</si>
  <si>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</si>
  <si>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</si>
  <si>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</si>
  <si>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</si>
  <si>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</si>
  <si>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</si>
  <si>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</si>
  <si>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</si>
  <si>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</si>
  <si>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</si>
  <si>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</si>
  <si>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</si>
  <si>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</si>
  <si>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</si>
  <si>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</si>
  <si>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</si>
  <si>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</si>
  <si>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</si>
  <si>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</si>
  <si>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</si>
  <si>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</si>
  <si>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</si>
  <si>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</si>
  <si>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</si>
  <si>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</si>
  <si>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</si>
  <si>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</si>
  <si>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</si>
  <si>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</si>
  <si>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</si>
  <si>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</si>
  <si>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</si>
  <si>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</si>
  <si>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</si>
  <si>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</si>
  <si>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</si>
  <si>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</si>
  <si>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</si>
  <si>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</si>
  <si>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</si>
  <si>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</si>
  <si>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</si>
  <si>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</si>
  <si>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</si>
  <si>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</si>
  <si>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</si>
  <si>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</si>
  <si>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</si>
  <si>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</si>
  <si>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</si>
  <si>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</si>
  <si>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</si>
  <si>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</si>
  <si>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</si>
  <si>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</si>
  <si>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</si>
  <si>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</si>
  <si>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</si>
  <si>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</si>
  <si>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</si>
  <si>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</si>
  <si>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</si>
  <si>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</si>
  <si>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</si>
  <si>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</si>
  <si>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</si>
  <si>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</si>
  <si>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</si>
  <si>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</si>
  <si>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</si>
  <si>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</si>
  <si>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</si>
  <si>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</si>
  <si>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</si>
  <si>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</si>
  <si>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</si>
  <si>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</si>
  <si>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</si>
  <si>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</si>
  <si>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</si>
  <si>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</si>
  <si>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</si>
  <si>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</si>
  <si>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</si>
  <si>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</si>
  <si>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</si>
  <si>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</si>
  <si>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</si>
  <si>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</si>
  <si>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</si>
  <si>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</si>
  <si>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</si>
  <si>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</si>
  <si>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</si>
  <si>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</si>
  <si>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</si>
  <si>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</si>
  <si>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</si>
  <si>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</si>
  <si>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</si>
  <si>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</si>
  <si>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</si>
  <si>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</si>
  <si>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</si>
  <si>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</si>
  <si>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</si>
  <si>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</si>
  <si>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</si>
  <si>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</si>
  <si>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</si>
  <si>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</si>
  <si>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</si>
  <si>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</si>
  <si>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</si>
  <si>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</si>
  <si>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</si>
  <si>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</si>
  <si>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</si>
  <si>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</si>
  <si>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</si>
  <si>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</si>
  <si>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</si>
  <si>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</si>
  <si>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</si>
  <si>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</si>
  <si>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</si>
  <si>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</si>
  <si>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</si>
  <si>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</si>
  <si>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</si>
  <si>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</si>
  <si>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</si>
  <si>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</si>
  <si>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</si>
  <si>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</si>
  <si>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</si>
  <si>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</si>
  <si>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</si>
  <si>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</si>
  <si>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</si>
  <si>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</si>
  <si>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</si>
  <si>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</si>
  <si>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</si>
  <si>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</si>
  <si>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</si>
  <si>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</si>
  <si>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</si>
  <si>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</si>
  <si>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</si>
  <si>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</si>
  <si>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</si>
  <si>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</si>
  <si>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</si>
  <si>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</si>
  <si>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</si>
  <si>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</si>
  <si>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</si>
  <si>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</si>
  <si>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</si>
  <si>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</si>
  <si>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</si>
  <si>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</si>
  <si>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</si>
  <si>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</si>
  <si>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</si>
  <si>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</si>
  <si>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</si>
  <si>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</si>
  <si>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</si>
  <si>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</si>
  <si>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</si>
  <si>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</si>
  <si>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</si>
  <si>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</si>
  <si>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</si>
  <si>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</si>
  <si>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</si>
  <si>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</si>
  <si>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</si>
  <si>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</si>
  <si>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</si>
  <si>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</si>
  <si>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</si>
  <si>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</si>
  <si>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</si>
  <si>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</si>
  <si>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</si>
  <si>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</si>
  <si>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</si>
  <si>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</si>
  <si>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</si>
  <si>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</si>
  <si>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</si>
  <si>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</si>
  <si>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</si>
  <si>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</si>
  <si>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</si>
  <si>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</si>
  <si>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</si>
  <si>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</si>
  <si>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</si>
  <si>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</si>
  <si>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</si>
  <si>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</si>
  <si>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</si>
  <si>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</si>
  <si>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</si>
  <si>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</si>
  <si>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</si>
  <si>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</si>
  <si>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</si>
  <si>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</si>
  <si>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</si>
  <si>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</si>
  <si>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</si>
  <si>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</si>
  <si>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</si>
  <si>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</si>
  <si>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</si>
  <si>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</si>
  <si>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</si>
  <si>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</si>
  <si>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</si>
  <si>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</si>
  <si>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</si>
  <si>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</si>
  <si>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</si>
  <si>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</si>
  <si>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</si>
  <si>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</si>
  <si>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</si>
  <si>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</si>
  <si>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</si>
  <si>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</si>
  <si>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</si>
  <si>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</si>
  <si>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</si>
  <si>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</si>
  <si>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</si>
  <si>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</si>
  <si>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</si>
  <si>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</si>
  <si>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</si>
  <si>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</si>
  <si>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</si>
  <si>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</si>
  <si>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</si>
  <si>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</si>
  <si>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</si>
  <si>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</si>
  <si>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</si>
  <si>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</si>
  <si>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</si>
  <si>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</si>
  <si>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</si>
  <si>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</si>
  <si>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</si>
  <si>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</si>
  <si>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</si>
  <si>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</si>
  <si>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</si>
  <si>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</si>
  <si>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</si>
  <si>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</si>
  <si>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</si>
  <si>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</si>
  <si>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</si>
  <si>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</si>
  <si>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</si>
  <si>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</si>
  <si>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</si>
  <si>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</si>
  <si>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</si>
  <si>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</si>
  <si>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</si>
  <si>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</si>
  <si>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</si>
  <si>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</si>
  <si>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</si>
  <si>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</si>
  <si>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</si>
  <si>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</si>
  <si>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</si>
  <si>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</si>
  <si>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</si>
  <si>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</si>
  <si>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</si>
  <si>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</si>
  <si>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</si>
  <si>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</si>
  <si>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</si>
  <si>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</si>
  <si>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</si>
  <si>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</si>
  <si>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</si>
  <si>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</si>
  <si>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</si>
  <si>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</si>
  <si>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</si>
  <si>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</si>
  <si>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</si>
  <si>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</si>
  <si>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</si>
  <si>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</si>
  <si>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</si>
  <si>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</si>
  <si>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</si>
  <si>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</si>
  <si>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</si>
  <si>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</si>
  <si>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</si>
  <si>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</si>
  <si>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</si>
  <si>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</si>
  <si>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</si>
  <si>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</si>
  <si>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</si>
  <si>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</si>
  <si>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</si>
  <si>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</si>
  <si>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</si>
  <si>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</si>
  <si>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</si>
  <si>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</si>
  <si>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</si>
  <si>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</si>
  <si>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</si>
  <si>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</si>
  <si>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</si>
  <si>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</si>
  <si>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</si>
  <si>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</si>
  <si>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</si>
  <si>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</si>
  <si>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</si>
  <si>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</si>
  <si>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</si>
  <si>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</si>
  <si>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</si>
  <si>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</si>
  <si>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</si>
  <si>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</si>
  <si>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</si>
  <si>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</si>
  <si>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</si>
  <si>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</si>
  <si>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</si>
  <si>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</si>
  <si>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</si>
  <si>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</si>
  <si>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</si>
  <si>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</si>
  <si>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</si>
  <si>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</si>
  <si>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</si>
  <si>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</si>
  <si>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</si>
  <si>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</si>
  <si>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</si>
  <si>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</si>
  <si>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</si>
  <si>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</si>
  <si>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</si>
  <si>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</si>
  <si>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</si>
  <si>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</si>
  <si>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</si>
  <si>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</si>
  <si>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</si>
  <si>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</si>
  <si>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</si>
  <si>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</si>
  <si>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</si>
  <si>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</si>
  <si>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</si>
  <si>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</si>
  <si>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</si>
  <si>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</si>
  <si>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</si>
  <si>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</si>
  <si>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</si>
  <si>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</si>
  <si>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</si>
  <si>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</si>
  <si>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</si>
  <si>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</si>
  <si>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</si>
  <si>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</si>
  <si>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</si>
  <si>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</si>
  <si>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</si>
  <si>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</si>
  <si>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</si>
  <si>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</si>
  <si>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</si>
  <si>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</si>
  <si>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</si>
  <si>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</si>
  <si>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</si>
  <si>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</si>
  <si>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</si>
  <si>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</si>
  <si>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</si>
  <si>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</si>
  <si>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</si>
  <si>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</si>
  <si>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</si>
  <si>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</si>
  <si>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</si>
  <si>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</si>
  <si>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</si>
  <si>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</si>
  <si>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</si>
  <si>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</si>
  <si>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</si>
  <si>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</si>
  <si>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</si>
  <si>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</si>
  <si>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</si>
  <si>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</si>
  <si>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</si>
  <si>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</si>
  <si>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</si>
  <si>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</si>
  <si>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</si>
  <si>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</si>
  <si>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</si>
  <si>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</si>
  <si>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</si>
  <si>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</si>
  <si>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</si>
  <si>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</si>
  <si>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</si>
  <si>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</si>
  <si>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</si>
  <si>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</si>
  <si>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</si>
  <si>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</si>
  <si>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</si>
  <si>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</si>
  <si>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</si>
  <si>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</si>
  <si>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</si>
  <si>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</si>
  <si>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</si>
  <si>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</si>
  <si>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</si>
  <si>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</si>
  <si>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</si>
  <si>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</si>
  <si>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</si>
  <si>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</si>
  <si>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</si>
  <si>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</si>
  <si>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</si>
  <si>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</si>
  <si>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</si>
  <si>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</si>
  <si>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</si>
  <si>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</si>
  <si>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</si>
  <si>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</si>
  <si>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</si>
  <si>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</si>
  <si>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</si>
  <si>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</si>
  <si>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</si>
  <si>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</si>
  <si>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</si>
  <si>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</si>
  <si>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</si>
  <si>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</si>
  <si>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</si>
  <si>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</si>
  <si>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</si>
  <si>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</si>
  <si>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</si>
  <si>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</si>
  <si>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</si>
  <si>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</si>
  <si>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</si>
  <si>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</si>
  <si>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</si>
  <si>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</si>
  <si>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</si>
  <si>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</si>
  <si>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</si>
  <si>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</si>
  <si>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</si>
  <si>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</si>
  <si>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</si>
  <si>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</si>
  <si>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</si>
  <si>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</si>
  <si>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</si>
  <si>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</si>
  <si>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</si>
  <si>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</si>
  <si>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</si>
  <si>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</si>
  <si>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</si>
  <si>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</si>
  <si>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</si>
  <si>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</si>
  <si>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</si>
  <si>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</si>
  <si>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</si>
  <si>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</si>
  <si>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</si>
  <si>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</si>
  <si>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</si>
  <si>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</si>
  <si>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</si>
  <si>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</si>
  <si>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</si>
  <si>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</si>
  <si>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</si>
  <si>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</si>
  <si>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</si>
  <si>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</si>
  <si>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</si>
  <si>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</si>
  <si>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</si>
  <si>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</si>
  <si>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</si>
  <si>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</si>
  <si>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</si>
  <si>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</si>
  <si>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</si>
  <si>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</si>
  <si>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</si>
  <si>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</si>
  <si>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</si>
  <si>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</si>
  <si>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</si>
  <si>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</si>
  <si>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</si>
  <si>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</si>
  <si>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</si>
  <si>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</si>
  <si>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</si>
  <si>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</si>
  <si>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</si>
  <si>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</si>
  <si>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</si>
  <si>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</si>
  <si>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</si>
  <si>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</si>
  <si>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</si>
  <si>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</si>
  <si>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</si>
  <si>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</si>
  <si>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</si>
  <si>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</si>
  <si>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</si>
  <si>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</si>
  <si>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</si>
  <si>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</si>
  <si>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</si>
  <si>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</si>
  <si>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</si>
  <si>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</si>
  <si>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</si>
  <si>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</si>
  <si>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</si>
  <si>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</si>
  <si>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</si>
  <si>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</si>
  <si>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</si>
  <si>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</si>
  <si>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</si>
  <si>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</si>
  <si>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</si>
  <si>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</si>
  <si>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</si>
  <si>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</si>
  <si>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</si>
  <si>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</si>
  <si>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</si>
  <si>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</si>
  <si>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</si>
  <si>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</si>
  <si>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</si>
  <si>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</si>
  <si>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</si>
  <si>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</si>
  <si>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</si>
  <si>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</si>
  <si>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</si>
  <si>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</si>
  <si>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</si>
  <si>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</si>
  <si>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</si>
  <si>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</si>
  <si>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</si>
  <si>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</si>
  <si>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</si>
  <si>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</si>
  <si>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</si>
  <si>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</si>
  <si>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</si>
  <si>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</si>
  <si>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</si>
  <si>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</si>
  <si>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</si>
  <si>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</si>
  <si>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</si>
  <si>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</si>
  <si>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</si>
  <si>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</si>
  <si>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</si>
  <si>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</si>
  <si>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</si>
  <si>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</si>
  <si>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</si>
  <si>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</si>
  <si>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</si>
  <si>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</si>
  <si>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</si>
  <si>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</si>
  <si>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</si>
  <si>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</si>
  <si>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</si>
  <si>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</si>
  <si>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</si>
  <si>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</si>
  <si>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</si>
  <si>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</si>
  <si>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</si>
  <si>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</si>
  <si>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</si>
  <si>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</si>
  <si>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</si>
  <si>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</si>
  <si>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</si>
  <si>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</si>
  <si>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</si>
  <si>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</si>
  <si>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</si>
  <si>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</si>
  <si>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</si>
  <si>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</si>
  <si>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</si>
  <si>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</si>
  <si>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</si>
  <si>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</si>
  <si>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</si>
  <si>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</si>
  <si>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</si>
  <si>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</si>
  <si>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</si>
  <si>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</si>
  <si>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</si>
  <si>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</si>
  <si>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</si>
  <si>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</si>
  <si>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</si>
  <si>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</si>
  <si>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</si>
  <si>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</si>
  <si>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</si>
  <si>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</si>
  <si>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</si>
  <si>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</si>
  <si>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</si>
  <si>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</si>
  <si>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</si>
  <si>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</si>
  <si>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</si>
  <si>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</si>
  <si>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</si>
  <si>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</si>
  <si>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</si>
  <si>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</si>
  <si>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</si>
  <si>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</si>
  <si>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</si>
  <si>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</si>
  <si>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</si>
  <si>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</si>
  <si>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</si>
  <si>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</si>
  <si>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</si>
  <si>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</si>
  <si>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</si>
  <si>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</si>
  <si>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</si>
  <si>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</si>
  <si>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</si>
  <si>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</si>
  <si>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</si>
  <si>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</si>
  <si>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</si>
  <si>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</si>
  <si>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</si>
  <si>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</si>
  <si>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</si>
  <si>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</si>
  <si>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</si>
  <si>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</si>
  <si>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</si>
  <si>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</si>
  <si>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</si>
  <si>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</si>
  <si>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</si>
  <si>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</si>
  <si>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</si>
  <si>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</si>
  <si>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</si>
  <si>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</si>
  <si>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</si>
  <si>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</si>
  <si>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</si>
  <si>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</si>
  <si>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</si>
  <si>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</si>
  <si>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</si>
  <si>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</si>
  <si>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</si>
  <si>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</si>
  <si>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</si>
  <si>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</si>
  <si>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</si>
  <si>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</si>
  <si>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</si>
  <si>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</si>
  <si>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</si>
  <si>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</si>
  <si>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</si>
  <si>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</si>
  <si>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</si>
  <si>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</si>
  <si>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</si>
  <si>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</si>
  <si>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</si>
  <si>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</si>
  <si>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</si>
  <si>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</si>
  <si>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</si>
  <si>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</si>
  <si>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</si>
  <si>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</si>
  <si>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</si>
  <si>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</si>
  <si>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</si>
  <si>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</si>
  <si>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</si>
  <si>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</si>
  <si>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</si>
  <si>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</si>
  <si>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</si>
  <si>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</si>
  <si>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</si>
  <si>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</si>
  <si>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</si>
  <si>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</si>
  <si>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</si>
  <si>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</si>
  <si>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</si>
  <si>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</si>
  <si>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</si>
  <si>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</si>
  <si>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</si>
  <si>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</si>
  <si>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</si>
  <si>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</si>
  <si>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</si>
  <si>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</si>
  <si>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</si>
  <si>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</si>
  <si>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</si>
  <si>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</si>
  <si>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</si>
  <si>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</si>
  <si>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</si>
  <si>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</si>
  <si>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</si>
  <si>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</si>
  <si>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</si>
  <si>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</si>
  <si>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</si>
  <si>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</si>
  <si>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</si>
  <si>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</si>
  <si>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</si>
  <si>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</si>
  <si>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</si>
  <si>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</si>
  <si>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</si>
  <si>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</si>
  <si>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</si>
  <si>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</si>
  <si>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</si>
  <si>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</si>
  <si>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</si>
  <si>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</si>
  <si>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</si>
  <si>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</si>
  <si>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</si>
  <si>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</si>
  <si>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</si>
  <si>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</si>
  <si>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</si>
  <si>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</si>
  <si>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</si>
  <si>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</si>
  <si>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</si>
  <si>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</si>
  <si>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</si>
  <si>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</si>
  <si>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</si>
  <si>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</si>
  <si>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</si>
  <si>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</si>
  <si>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</si>
  <si>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</si>
  <si>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</si>
  <si>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</si>
  <si>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</si>
  <si>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</si>
  <si>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</si>
  <si>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</si>
  <si>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</si>
  <si>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</si>
  <si>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</si>
  <si>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</si>
  <si>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</si>
  <si>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</si>
  <si>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</si>
  <si>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</si>
  <si>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</si>
  <si>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</si>
  <si>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</si>
  <si>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</si>
  <si>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</si>
  <si>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</si>
  <si>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</si>
  <si>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</si>
  <si>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</si>
  <si>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</si>
  <si>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</si>
  <si>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</si>
  <si>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</si>
  <si>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</si>
  <si>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</si>
  <si>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</si>
  <si>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</si>
  <si>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</si>
  <si>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</si>
  <si>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</si>
  <si>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</si>
  <si>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</si>
  <si>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</si>
  <si>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</si>
  <si>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</si>
  <si>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</si>
  <si>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</si>
  <si>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</si>
  <si>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</si>
  <si>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</si>
  <si>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</si>
  <si>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</si>
  <si>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</si>
  <si>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</si>
  <si>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</si>
  <si>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</si>
  <si>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</si>
  <si>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</si>
  <si>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</si>
  <si>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</si>
  <si>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</si>
  <si>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</si>
  <si>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</si>
  <si>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</si>
  <si>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</si>
  <si>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</si>
  <si>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</si>
  <si>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</si>
  <si>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</si>
  <si>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</si>
  <si>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</si>
  <si>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</si>
  <si>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</si>
  <si>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</si>
  <si>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</si>
  <si>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</si>
  <si>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</si>
  <si>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</si>
  <si>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</si>
  <si>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</si>
  <si>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</si>
  <si>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</si>
  <si>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</si>
  <si>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</si>
  <si>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</si>
  <si>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</si>
  <si>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</si>
  <si>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</si>
  <si>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</si>
  <si>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</si>
  <si>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</si>
  <si>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</si>
  <si>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</si>
  <si>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</si>
  <si>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</si>
  <si>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</si>
  <si>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</si>
  <si>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</si>
  <si>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</si>
  <si>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</si>
  <si>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</si>
  <si>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</si>
  <si>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</si>
  <si>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</si>
  <si>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</si>
  <si>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</si>
  <si>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</si>
  <si>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</si>
  <si>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</si>
  <si>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</si>
  <si>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</si>
  <si>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</si>
  <si>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</si>
  <si>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</si>
  <si>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</si>
  <si>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</si>
  <si>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</si>
  <si>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</si>
  <si>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</si>
  <si>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</si>
  <si>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</si>
  <si>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</si>
  <si>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</si>
  <si>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</si>
  <si>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</si>
  <si>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</si>
  <si>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</si>
  <si>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</si>
  <si>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</si>
  <si>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</si>
  <si>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</si>
  <si>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</si>
  <si>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</si>
  <si>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</si>
  <si>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</si>
  <si>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</si>
  <si>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</si>
  <si>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</si>
  <si>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</si>
  <si>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</si>
  <si>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</si>
  <si>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</si>
  <si>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</si>
  <si>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</si>
  <si>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</si>
  <si>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</si>
  <si>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</si>
  <si>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</si>
  <si>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</si>
  <si>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</si>
  <si>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</si>
  <si>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</si>
  <si>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</si>
  <si>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</si>
  <si>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</si>
  <si>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</si>
  <si>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</si>
  <si>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</si>
  <si>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</si>
  <si>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</si>
  <si>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</si>
  <si>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</si>
  <si>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</si>
  <si>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</si>
  <si>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</si>
  <si>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</si>
  <si>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</si>
  <si>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</si>
  <si>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</si>
  <si>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</si>
  <si>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</si>
  <si>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</si>
  <si>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</si>
  <si>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</si>
  <si>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</si>
  <si>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</si>
  <si>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</si>
  <si>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</si>
  <si>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</si>
  <si>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</si>
  <si>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</si>
  <si>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</si>
  <si>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</si>
  <si>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</si>
  <si>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</si>
  <si>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</si>
  <si>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</si>
  <si>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</si>
  <si>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</si>
  <si>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</si>
  <si>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</si>
  <si>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</si>
  <si>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</si>
  <si>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</si>
  <si>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</si>
  <si>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</si>
  <si>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</si>
  <si>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</si>
  <si>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</si>
  <si>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</si>
  <si>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</si>
  <si>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</si>
  <si>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</si>
  <si>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</si>
  <si>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</si>
  <si>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</si>
  <si>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</si>
  <si>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</si>
  <si>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</si>
  <si>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</si>
  <si>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</si>
  <si>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</si>
  <si>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</si>
  <si>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</si>
  <si>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</si>
  <si>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</si>
  <si>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</si>
  <si>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</si>
  <si>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</si>
  <si>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</si>
  <si>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</si>
  <si>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</si>
  <si>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</si>
  <si>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</si>
  <si>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</si>
  <si>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</si>
  <si>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</si>
  <si>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</si>
  <si>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</si>
  <si>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</si>
  <si>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</si>
  <si>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</si>
  <si>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</si>
  <si>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</si>
  <si>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</si>
  <si>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</si>
  <si>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</si>
  <si>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</si>
  <si>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</si>
  <si>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</si>
  <si>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</si>
  <si>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</si>
  <si>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</si>
  <si>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</si>
  <si>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</si>
  <si>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</si>
  <si>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</si>
  <si>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</si>
  <si>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</si>
  <si>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</si>
  <si>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</si>
  <si>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</si>
  <si>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</si>
  <si>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</si>
  <si>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</si>
  <si>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</si>
  <si>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</si>
  <si>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</si>
  <si>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</si>
  <si>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</si>
  <si>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</si>
  <si>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</si>
  <si>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</si>
  <si>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</si>
  <si>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</si>
  <si>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</si>
  <si>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</si>
  <si>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</si>
  <si>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</si>
  <si>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</si>
  <si>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</si>
  <si>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</si>
  <si>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</si>
  <si>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</si>
  <si>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</si>
  <si>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</si>
  <si>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</si>
  <si>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</si>
  <si>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</si>
  <si>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</si>
  <si>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</si>
  <si>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</si>
  <si>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</si>
  <si>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</si>
  <si>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</si>
  <si>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</si>
  <si>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</si>
  <si>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</si>
  <si>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</si>
  <si>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</si>
  <si>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</si>
  <si>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</si>
  <si>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</si>
  <si>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</si>
  <si>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</si>
  <si>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</si>
  <si>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</si>
  <si>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</si>
  <si>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</si>
  <si>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</si>
  <si>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</si>
  <si>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</si>
  <si>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</si>
  <si>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</si>
  <si>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</si>
  <si>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</si>
  <si>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</si>
  <si>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</si>
  <si>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</si>
  <si>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</si>
  <si>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</si>
  <si>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</si>
  <si>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</si>
  <si>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</si>
  <si>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</si>
  <si>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</si>
  <si>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</si>
  <si>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</si>
  <si>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</si>
  <si>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</si>
  <si>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</si>
  <si>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</si>
  <si>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</si>
  <si>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</si>
  <si>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</si>
  <si>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</si>
  <si>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</si>
  <si>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</si>
  <si>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</si>
  <si>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</si>
  <si>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</si>
  <si>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</si>
  <si>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</si>
  <si>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</si>
  <si>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</si>
  <si>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</si>
  <si>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</si>
  <si>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</si>
  <si>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</si>
  <si>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</si>
  <si>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</si>
  <si>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</si>
  <si>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</si>
  <si>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</si>
  <si>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</si>
  <si>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</si>
  <si>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</si>
  <si>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</si>
  <si>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</si>
  <si>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</si>
  <si>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</si>
  <si>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</si>
  <si>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</si>
  <si>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</si>
  <si>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</si>
  <si>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</si>
  <si>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</si>
  <si>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</si>
  <si>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</si>
  <si>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</si>
  <si>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</si>
  <si>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</si>
  <si>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</si>
  <si>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</si>
  <si>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</si>
  <si>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</si>
  <si>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</si>
  <si>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</si>
  <si>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</si>
  <si>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</si>
  <si>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</si>
  <si>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</si>
  <si>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</si>
  <si>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</si>
  <si>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</si>
  <si>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</si>
  <si>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</si>
  <si>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</si>
  <si>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</si>
  <si>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</si>
  <si>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</si>
  <si>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</si>
  <si>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</si>
  <si>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</si>
  <si>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</si>
  <si>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</si>
  <si>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</si>
  <si>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</si>
  <si>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</si>
  <si>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</si>
  <si>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</si>
  <si>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</si>
  <si>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</si>
  <si>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</si>
  <si>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</si>
  <si>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</si>
  <si>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</si>
  <si>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</si>
  <si>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</si>
  <si>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</si>
  <si>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</si>
  <si>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</si>
  <si>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</si>
  <si>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</si>
  <si>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</si>
  <si>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</si>
  <si>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</si>
  <si>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</si>
  <si>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</si>
  <si>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</si>
  <si>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</si>
  <si>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</si>
  <si>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</si>
  <si>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</si>
  <si>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</si>
  <si>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</si>
  <si>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</si>
  <si>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</si>
  <si>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</si>
  <si>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</si>
  <si>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</si>
  <si>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</si>
  <si>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</si>
  <si>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</si>
  <si>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</si>
  <si>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</si>
  <si>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</si>
  <si>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</si>
  <si>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</si>
  <si>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</si>
  <si>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</si>
  <si>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</si>
  <si>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</si>
  <si>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</si>
  <si>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</si>
  <si>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</si>
  <si>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</si>
  <si>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</si>
  <si>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</si>
  <si>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</si>
  <si>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</si>
  <si>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</si>
  <si>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</si>
  <si>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</si>
  <si>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</si>
  <si>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</si>
  <si>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</si>
  <si>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</si>
  <si>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</si>
  <si>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</si>
  <si>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</si>
  <si>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</si>
  <si>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</si>
  <si>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</si>
  <si>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</si>
  <si>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</si>
  <si>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</si>
  <si>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</si>
  <si>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</si>
  <si>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</si>
  <si>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</si>
  <si>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</si>
  <si>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</si>
  <si>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</si>
  <si>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</si>
  <si>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</si>
  <si>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</si>
  <si>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</si>
  <si>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</si>
  <si>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</si>
  <si>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</si>
  <si>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</si>
  <si>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</si>
  <si>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</si>
  <si>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</si>
  <si>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</si>
  <si>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</si>
  <si>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</si>
  <si>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</si>
  <si>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</si>
  <si>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</si>
  <si>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</si>
  <si>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</si>
  <si>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</si>
  <si>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</si>
  <si>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</si>
  <si>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</si>
  <si>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</si>
  <si>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</si>
  <si>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</si>
  <si>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</si>
  <si>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</si>
  <si>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</si>
  <si>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</si>
  <si>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</si>
  <si>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</si>
  <si>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</si>
  <si>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</si>
  <si>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</si>
  <si>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</si>
  <si>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</si>
  <si>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</si>
  <si>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</si>
  <si>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</si>
  <si>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</si>
  <si>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</si>
  <si>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</si>
  <si>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</si>
  <si>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</si>
  <si>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</si>
  <si>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</si>
  <si>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</si>
  <si>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</si>
  <si>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</si>
  <si>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</si>
  <si>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</si>
  <si>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</si>
  <si>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</si>
  <si>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</si>
  <si>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</si>
  <si>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</si>
  <si>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</si>
  <si>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</si>
  <si>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</si>
  <si>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</si>
  <si>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</si>
  <si>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</si>
  <si>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</si>
  <si>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</si>
  <si>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</si>
  <si>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</si>
  <si>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</si>
  <si>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</si>
  <si>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</si>
  <si>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</si>
  <si>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</si>
  <si>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</si>
  <si>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</si>
  <si>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</si>
  <si>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</si>
  <si>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</si>
  <si>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</si>
  <si>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</si>
  <si>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</si>
  <si>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</si>
  <si>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</si>
  <si>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</si>
  <si>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</si>
  <si>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</si>
  <si>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</si>
  <si>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</si>
  <si>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</si>
  <si>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</si>
  <si>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</si>
  <si>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</si>
  <si>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</si>
  <si>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</si>
  <si>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</si>
  <si>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</si>
  <si>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</si>
  <si>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</si>
  <si>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</si>
  <si>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</si>
  <si>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</si>
  <si>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</si>
  <si>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</si>
  <si>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</si>
  <si>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</si>
  <si>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</si>
  <si>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</si>
  <si>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</si>
  <si>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</si>
  <si>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</si>
  <si>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</si>
  <si>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</si>
  <si>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</si>
  <si>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</si>
  <si>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</si>
  <si>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</si>
  <si>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</si>
  <si>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</si>
  <si>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</si>
  <si>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</si>
  <si>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</si>
  <si>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</si>
  <si>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</si>
  <si>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</si>
  <si>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</si>
  <si>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</si>
  <si>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</si>
  <si>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</si>
  <si>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</si>
  <si>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</si>
  <si>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</si>
  <si>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</si>
  <si>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</si>
  <si>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</si>
  <si>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</si>
  <si>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</si>
  <si>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</si>
  <si>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</si>
  <si>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</si>
  <si>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</si>
  <si>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</si>
  <si>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</si>
  <si>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</si>
  <si>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</si>
  <si>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</si>
  <si>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</si>
  <si>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</si>
  <si>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</si>
  <si>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</si>
  <si>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</si>
  <si>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</si>
  <si>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</si>
  <si>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</si>
  <si>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</si>
  <si>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</si>
  <si>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</si>
  <si>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</si>
  <si>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</si>
  <si>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</si>
  <si>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</si>
  <si>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</si>
  <si>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</si>
  <si>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</si>
  <si>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</si>
  <si>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</si>
  <si>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</si>
  <si>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</si>
  <si>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</si>
  <si>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</si>
  <si>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</si>
  <si>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</si>
  <si>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</si>
  <si>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</si>
  <si>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</si>
  <si>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</si>
  <si>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</si>
  <si>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</si>
  <si>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</si>
  <si>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</si>
  <si>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</si>
  <si>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</si>
  <si>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</si>
  <si>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</si>
  <si>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</si>
  <si>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</si>
  <si>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</si>
  <si>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</si>
  <si>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</si>
  <si>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</si>
  <si>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</si>
  <si>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</si>
  <si>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</si>
  <si>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</si>
  <si>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</si>
  <si>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</si>
  <si>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</si>
  <si>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</si>
  <si>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</si>
  <si>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</si>
  <si>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</si>
  <si>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</si>
  <si>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</si>
  <si>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</si>
  <si>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</si>
  <si>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</si>
  <si>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</si>
  <si>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</si>
  <si>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</si>
  <si>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</si>
  <si>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</si>
  <si>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</si>
  <si>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</si>
  <si>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</si>
  <si>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</si>
  <si>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</si>
  <si>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</si>
  <si>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</si>
  <si>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</si>
  <si>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</si>
  <si>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</si>
  <si>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</si>
  <si>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</si>
  <si>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</si>
  <si>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</si>
  <si>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</si>
  <si>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</si>
  <si>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</si>
  <si>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</si>
  <si>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</si>
  <si>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</si>
  <si>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</si>
  <si>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</si>
  <si>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</si>
  <si>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</si>
  <si>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</si>
  <si>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</si>
  <si>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</si>
  <si>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</si>
  <si>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</si>
  <si>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</si>
  <si>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</si>
  <si>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</si>
  <si>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</si>
  <si>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</si>
  <si>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</si>
  <si>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</si>
  <si>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</si>
  <si>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</si>
  <si>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</si>
  <si>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</si>
  <si>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</si>
  <si>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</si>
  <si>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</si>
  <si>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</si>
  <si>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</si>
  <si>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</si>
  <si>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</si>
  <si>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</si>
  <si>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</si>
  <si>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</si>
  <si>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</si>
  <si>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</si>
  <si>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</si>
  <si>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</si>
  <si>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</si>
  <si>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</si>
  <si>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</si>
  <si>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</si>
  <si>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</si>
  <si>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</si>
  <si>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</si>
  <si>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</si>
  <si>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</si>
  <si>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</si>
  <si>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</si>
  <si>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</si>
  <si>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</si>
  <si>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</si>
  <si>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</si>
  <si>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</si>
  <si>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</si>
  <si>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</si>
  <si>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</si>
  <si>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</si>
  <si>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</si>
  <si>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</si>
  <si>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</si>
  <si>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</si>
  <si>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</si>
  <si>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</si>
  <si>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</si>
  <si>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</si>
  <si>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</si>
  <si>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</si>
  <si>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</si>
  <si>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</si>
  <si>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</si>
  <si>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</si>
  <si>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</si>
  <si>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</si>
  <si>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</si>
  <si>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</si>
  <si>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</si>
  <si>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</si>
  <si>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</si>
  <si>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</si>
  <si>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</si>
  <si>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</si>
  <si>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</si>
  <si>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</si>
  <si>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</si>
  <si>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</si>
  <si>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</si>
  <si>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</si>
  <si>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</si>
  <si>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</si>
  <si>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</si>
  <si>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</si>
  <si>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</si>
  <si>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</si>
  <si>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</si>
  <si>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</si>
  <si>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</si>
  <si>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</si>
  <si>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</si>
  <si>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</si>
  <si>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</si>
  <si>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</si>
  <si>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</si>
  <si>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</si>
  <si>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</si>
  <si>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</si>
  <si>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</si>
  <si>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</si>
  <si>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</si>
  <si>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</si>
  <si>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</si>
  <si>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</si>
  <si>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</si>
  <si>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</si>
  <si>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</si>
  <si>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</si>
  <si>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</si>
  <si>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</si>
  <si>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</si>
  <si>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</si>
  <si>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</si>
  <si>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</si>
  <si>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</si>
  <si>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</si>
  <si>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</si>
  <si>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</si>
  <si>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</si>
  <si>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</si>
  <si>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</si>
  <si>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</si>
  <si>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</si>
  <si>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</si>
  <si>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</si>
  <si>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</si>
  <si>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</si>
  <si>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</si>
  <si>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</si>
  <si>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</si>
  <si>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</si>
  <si>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</si>
  <si>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</si>
  <si>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</si>
  <si>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</si>
  <si>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</si>
  <si>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</si>
  <si>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</si>
  <si>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</si>
  <si>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</si>
  <si>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</si>
  <si>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</si>
  <si>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</si>
  <si>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</si>
  <si>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</si>
  <si>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</si>
  <si>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</si>
  <si>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</si>
  <si>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</si>
  <si>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</si>
  <si>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</si>
  <si>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</si>
  <si>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</si>
  <si>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</si>
  <si>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</si>
  <si>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</si>
  <si>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</si>
  <si>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</si>
  <si>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</si>
  <si>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</si>
  <si>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</si>
  <si>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</si>
  <si>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</si>
  <si>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</si>
  <si>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</si>
  <si>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</si>
  <si>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</si>
  <si>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</si>
  <si>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</si>
  <si>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</si>
  <si>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</si>
  <si>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</si>
  <si>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</si>
  <si>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</si>
  <si>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</si>
  <si>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</si>
  <si>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</si>
  <si>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</si>
  <si>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</si>
  <si>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</si>
  <si>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</si>
  <si>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</si>
  <si>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</si>
  <si>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</si>
  <si>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</si>
  <si>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</si>
  <si>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</si>
  <si>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</si>
  <si>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</si>
  <si>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</si>
  <si>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</si>
  <si>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</si>
  <si>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</si>
  <si>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</si>
  <si>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</si>
  <si>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</si>
  <si>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</si>
  <si>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</si>
  <si>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</si>
  <si>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</si>
  <si>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</si>
  <si>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</si>
  <si>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</si>
  <si>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</si>
  <si>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</si>
  <si>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</si>
  <si>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</si>
  <si>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</si>
  <si>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</si>
  <si>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</si>
  <si>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</si>
  <si>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</si>
  <si>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</si>
  <si>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</si>
  <si>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</si>
  <si>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</si>
  <si>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</si>
  <si>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</si>
  <si>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</si>
  <si>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</si>
  <si>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</si>
  <si>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</si>
  <si>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</si>
  <si>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</si>
  <si>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</si>
  <si>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</si>
  <si>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</si>
  <si>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</si>
  <si>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</si>
  <si>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</si>
  <si>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</si>
  <si>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</si>
  <si>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</si>
  <si>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</si>
  <si>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</si>
  <si>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</si>
  <si>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</si>
  <si>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</si>
  <si>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</si>
  <si>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</si>
  <si>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</si>
  <si>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</si>
  <si>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</si>
  <si>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</si>
  <si>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</si>
  <si>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</si>
  <si>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</si>
  <si>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</si>
  <si>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</si>
  <si>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</si>
  <si>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</si>
  <si>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</si>
  <si>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</si>
  <si>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</si>
  <si>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</si>
  <si>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</si>
  <si>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</si>
  <si>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</si>
  <si>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</si>
  <si>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</si>
  <si>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</si>
  <si>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</si>
  <si>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</si>
  <si>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</si>
  <si>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</si>
  <si>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</si>
  <si>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</si>
  <si>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</si>
  <si>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</si>
  <si>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</si>
  <si>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</si>
  <si>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</si>
  <si>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</si>
  <si>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</si>
  <si>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</si>
  <si>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</si>
  <si>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</si>
  <si>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</si>
  <si>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</si>
  <si>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</si>
  <si>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</si>
  <si>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</si>
  <si>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</si>
  <si>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</si>
  <si>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</si>
  <si>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</si>
  <si>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</si>
  <si>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</si>
  <si>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</si>
  <si>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</si>
  <si>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</si>
  <si>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</si>
  <si>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</si>
  <si>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</si>
  <si>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</si>
  <si>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</si>
  <si>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</si>
  <si>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</si>
  <si>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</si>
  <si>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</si>
  <si>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</si>
  <si>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</si>
  <si>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</si>
  <si>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</si>
  <si>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</si>
  <si>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</si>
  <si>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</si>
  <si>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</si>
  <si>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</si>
  <si>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</si>
  <si>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</si>
  <si>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</si>
  <si>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</si>
  <si>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</si>
  <si>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</si>
  <si>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</si>
  <si>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</si>
  <si>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</si>
  <si>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</si>
  <si>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</si>
  <si>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</si>
  <si>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</si>
  <si>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</si>
  <si>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</si>
  <si>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</si>
  <si>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</si>
  <si>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</si>
  <si>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</si>
  <si>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</si>
  <si>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</si>
  <si>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</si>
  <si>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</si>
  <si>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</si>
  <si>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</si>
  <si>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</si>
  <si>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</si>
  <si>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</si>
  <si>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</si>
  <si>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</si>
  <si>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</si>
  <si>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</si>
  <si>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</si>
  <si>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</si>
  <si>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</si>
  <si>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</si>
  <si>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</si>
  <si>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</si>
  <si>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</si>
  <si>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</si>
  <si>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</si>
  <si>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</si>
  <si>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</si>
  <si>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</si>
  <si>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</si>
  <si>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</si>
  <si>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</si>
  <si>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</si>
  <si>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</si>
  <si>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</si>
  <si>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</si>
  <si>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</si>
  <si>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</si>
  <si>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</si>
  <si>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</si>
  <si>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</si>
  <si>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</si>
  <si>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</si>
  <si>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</si>
  <si>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</si>
  <si>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</si>
  <si>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</si>
  <si>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</si>
  <si>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</si>
  <si>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</si>
  <si>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</si>
  <si>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</si>
  <si>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</si>
  <si>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</si>
  <si>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</si>
  <si>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</si>
  <si>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</si>
  <si>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</si>
  <si>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</si>
  <si>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</si>
  <si>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</si>
  <si>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</si>
  <si>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</si>
  <si>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</si>
  <si>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</si>
  <si>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</si>
  <si>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</si>
  <si>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</si>
  <si>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</si>
  <si>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</si>
  <si>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</si>
  <si>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</si>
  <si>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</si>
  <si>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</si>
  <si>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</si>
  <si>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</si>
  <si>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</si>
  <si>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</si>
  <si>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</si>
  <si>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</si>
  <si>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</si>
  <si>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</si>
  <si>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</si>
  <si>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</si>
  <si>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</si>
  <si>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</si>
  <si>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</si>
  <si>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</si>
  <si>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</si>
  <si>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</si>
  <si>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</si>
  <si>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</si>
  <si>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</si>
  <si>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</si>
  <si>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</si>
  <si>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</si>
  <si>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</si>
  <si>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</si>
  <si>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</si>
  <si>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</si>
  <si>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</si>
  <si>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</si>
  <si>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</si>
  <si>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</si>
  <si>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</si>
  <si>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</si>
  <si>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</si>
  <si>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</si>
  <si>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</si>
  <si>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</si>
  <si>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</si>
  <si>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</si>
  <si>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</si>
  <si>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</si>
  <si>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</si>
  <si>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</si>
  <si>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</si>
  <si>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</si>
  <si>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</si>
  <si>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</si>
  <si>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</si>
  <si>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</si>
  <si>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</si>
  <si>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</si>
  <si>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</si>
  <si>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</si>
  <si>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</si>
  <si>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</si>
  <si>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</si>
  <si>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</si>
  <si>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</si>
  <si>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</si>
  <si>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</si>
  <si>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</si>
  <si>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</si>
  <si>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</si>
  <si>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</si>
  <si>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</si>
  <si>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</si>
  <si>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</si>
  <si>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</si>
  <si>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</si>
  <si>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</si>
  <si>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</si>
  <si>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</si>
  <si>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</si>
  <si>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</si>
  <si>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</si>
  <si>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</si>
  <si>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</si>
  <si>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</si>
  <si>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</si>
  <si>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</si>
  <si>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</si>
  <si>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</si>
  <si>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</si>
  <si>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</si>
  <si>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</si>
  <si>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</si>
  <si>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</si>
  <si>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</si>
  <si>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</si>
  <si>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</si>
  <si>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</si>
  <si>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</si>
  <si>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</si>
  <si>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</si>
  <si>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</si>
  <si>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</si>
  <si>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</si>
  <si>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</si>
  <si>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</si>
  <si>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</si>
  <si>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</si>
  <si>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</si>
  <si>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</si>
  <si>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</si>
  <si>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</si>
  <si>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</si>
  <si>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</si>
  <si>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</si>
  <si>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</si>
  <si>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</si>
  <si>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</si>
  <si>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</si>
  <si>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</si>
  <si>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</si>
  <si>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</si>
  <si>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</si>
  <si>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</si>
  <si>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</si>
  <si>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</si>
  <si>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</si>
  <si>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</si>
  <si>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</si>
  <si>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</si>
  <si>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</si>
  <si>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</si>
  <si>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</si>
  <si>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</si>
  <si>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</si>
  <si>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</si>
  <si>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</si>
  <si>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</si>
  <si>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</si>
  <si>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</si>
  <si>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</si>
  <si>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</si>
  <si>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</si>
  <si>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</si>
  <si>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</si>
  <si>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</si>
  <si>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</si>
  <si>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</si>
  <si>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</si>
  <si>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</si>
  <si>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</si>
  <si>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</si>
  <si>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</si>
  <si>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</si>
  <si>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</si>
  <si>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</si>
  <si>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</si>
  <si>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</si>
  <si>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</si>
  <si>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</si>
  <si>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</si>
  <si>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</si>
  <si>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</si>
  <si>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</si>
  <si>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</si>
  <si>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</si>
  <si>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</si>
  <si>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</si>
  <si>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</si>
  <si>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</si>
  <si>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</si>
  <si>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</si>
  <si>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</si>
  <si>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</si>
  <si>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</si>
  <si>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</si>
  <si>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</si>
  <si>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</si>
  <si>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</si>
  <si>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</si>
  <si>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</si>
  <si>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</si>
  <si>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</si>
  <si>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</si>
  <si>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</si>
  <si>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</si>
  <si>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</si>
  <si>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</si>
  <si>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</si>
  <si>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</si>
  <si>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</si>
  <si>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</si>
  <si>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</si>
  <si>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</si>
  <si>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</si>
  <si>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</si>
  <si>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</si>
  <si>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</si>
  <si>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</si>
  <si>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</si>
  <si>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</si>
  <si>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</si>
  <si>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</si>
  <si>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</si>
  <si>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</si>
  <si>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</si>
  <si>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</si>
  <si>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</si>
  <si>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</si>
  <si>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</si>
  <si>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</si>
  <si>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</si>
  <si>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</si>
  <si>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</si>
  <si>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</si>
  <si>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</si>
  <si>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</si>
  <si>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</si>
  <si>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</si>
  <si>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</si>
  <si>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</si>
  <si>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</si>
  <si>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</si>
  <si>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</si>
  <si>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</si>
  <si>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</si>
  <si>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</si>
  <si>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</si>
  <si>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</si>
  <si>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</si>
  <si>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</si>
  <si>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</si>
  <si>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</si>
  <si>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</si>
  <si>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</si>
  <si>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</si>
  <si>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</si>
  <si>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</si>
  <si>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</si>
  <si>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</si>
  <si>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</si>
  <si>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</si>
  <si>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</si>
  <si>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</si>
  <si>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</si>
  <si>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</si>
  <si>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</si>
  <si>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</si>
  <si>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</si>
  <si>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</si>
  <si>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</si>
  <si>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</si>
  <si>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</si>
  <si>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</si>
  <si>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</si>
  <si>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</si>
  <si>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</si>
  <si>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</si>
  <si>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</si>
  <si>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</si>
  <si>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</si>
  <si>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</si>
  <si>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</si>
  <si>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</si>
  <si>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</si>
  <si>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</si>
  <si>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</si>
  <si>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</si>
  <si>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</si>
  <si>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</si>
  <si>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</si>
  <si>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</si>
  <si>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</si>
  <si>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</si>
  <si>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</si>
  <si>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</si>
  <si>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</si>
  <si>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</si>
  <si>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</si>
  <si>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</si>
  <si>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</si>
  <si>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</si>
  <si>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</si>
  <si>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</si>
  <si>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</si>
  <si>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</si>
  <si>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</si>
  <si>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</si>
  <si>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</si>
  <si>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</si>
  <si>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</si>
  <si>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</si>
  <si>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</si>
  <si>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</si>
  <si>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</si>
  <si>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</si>
  <si>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</si>
  <si>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</si>
  <si>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</si>
  <si>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</si>
  <si>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</si>
  <si>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</si>
  <si>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</si>
  <si>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</si>
  <si>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</si>
  <si>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</si>
  <si>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</si>
  <si>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</si>
  <si>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</si>
  <si>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</si>
  <si>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</si>
  <si>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</si>
  <si>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</si>
  <si>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</si>
  <si>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</si>
  <si>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</si>
  <si>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</si>
  <si>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</si>
  <si>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</si>
  <si>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</si>
  <si>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</si>
  <si>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</si>
  <si>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</si>
  <si>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</si>
  <si>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</si>
  <si>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</si>
  <si>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</si>
  <si>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</si>
  <si>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</si>
  <si>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</si>
  <si>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</si>
  <si>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</si>
  <si>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</si>
  <si>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</si>
  <si>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</si>
  <si>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</si>
  <si>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</si>
  <si>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</si>
  <si>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</si>
  <si>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</si>
  <si>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</si>
  <si>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</si>
  <si>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</si>
  <si>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</si>
  <si>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</si>
  <si>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</si>
  <si>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</si>
  <si>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</si>
  <si>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</si>
  <si>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</si>
  <si>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</si>
  <si>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</si>
  <si>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</si>
  <si>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</si>
  <si>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</si>
  <si>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</si>
  <si>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</si>
  <si>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</si>
  <si>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</si>
  <si>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</si>
  <si>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</si>
  <si>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</si>
  <si>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</si>
  <si>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</si>
  <si>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</si>
  <si>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</si>
  <si>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</si>
  <si>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</si>
  <si>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</si>
  <si>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</si>
  <si>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</si>
  <si>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</si>
  <si>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</si>
  <si>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</si>
  <si>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</si>
  <si>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</si>
  <si>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</si>
  <si>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</si>
  <si>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</si>
  <si>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</si>
  <si>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</si>
  <si>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</si>
  <si>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</si>
  <si>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</si>
  <si>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</si>
  <si>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</si>
  <si>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</si>
  <si>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</si>
  <si>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</si>
  <si>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</si>
  <si>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</si>
  <si>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</si>
  <si>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</si>
  <si>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</si>
  <si>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</si>
  <si>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</si>
  <si>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</si>
  <si>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</si>
  <si>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</si>
  <si>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</si>
  <si>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</si>
  <si>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</si>
  <si>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</si>
  <si>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</si>
  <si>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</si>
  <si>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</si>
  <si>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</si>
  <si>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</si>
  <si>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</si>
  <si>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</si>
  <si>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</si>
  <si>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</si>
  <si>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</si>
  <si>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</si>
  <si>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</si>
  <si>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</si>
  <si>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</si>
  <si>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</si>
  <si>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</si>
  <si>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</si>
  <si>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</si>
  <si>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</si>
  <si>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</si>
  <si>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</si>
  <si>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</si>
  <si>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</si>
  <si>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</si>
  <si>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</si>
  <si>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</si>
  <si>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</si>
  <si>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</si>
  <si>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</si>
  <si>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</si>
  <si>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</si>
  <si>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</si>
  <si>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</si>
  <si>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</si>
  <si>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</si>
  <si>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</si>
  <si>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</si>
  <si>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</si>
  <si>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</si>
  <si>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</si>
  <si>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</si>
  <si>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</si>
  <si>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</si>
  <si>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</si>
  <si>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</si>
  <si>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</si>
  <si>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</si>
  <si>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</si>
  <si>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</si>
  <si>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</si>
  <si>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</si>
  <si>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</si>
  <si>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</si>
  <si>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</si>
  <si>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</si>
  <si>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</si>
  <si>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</si>
  <si>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</si>
  <si>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</si>
  <si>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</si>
  <si>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</si>
  <si>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</si>
  <si>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</si>
  <si>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</si>
  <si>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</si>
  <si>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</si>
  <si>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</si>
  <si>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</si>
  <si>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</si>
  <si>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</si>
  <si>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</si>
  <si>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</si>
  <si>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</si>
  <si>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</si>
  <si>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</si>
  <si>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</si>
  <si>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</si>
  <si>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</si>
  <si>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</si>
  <si>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</si>
  <si>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</si>
  <si>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</si>
  <si>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</si>
  <si>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</si>
  <si>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</si>
  <si>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</si>
  <si>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</si>
  <si>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</si>
  <si>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</si>
  <si>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</si>
  <si>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</si>
  <si>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</si>
  <si>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</si>
  <si>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</si>
  <si>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</si>
  <si>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</si>
  <si>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</si>
  <si>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</si>
  <si>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</si>
  <si>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</si>
  <si>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</si>
  <si>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</si>
  <si>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</si>
  <si>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</si>
  <si>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</si>
  <si>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</si>
  <si>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</si>
  <si>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</si>
  <si>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</si>
  <si>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</si>
  <si>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</si>
  <si>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</si>
  <si>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</si>
  <si>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</si>
  <si>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</si>
  <si>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</si>
  <si>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</si>
  <si>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</si>
  <si>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</si>
  <si>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</si>
  <si>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</si>
  <si>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</si>
  <si>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</si>
  <si>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</si>
  <si>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</si>
  <si>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</si>
  <si>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</si>
  <si>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</si>
  <si>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</si>
  <si>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</si>
  <si>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</si>
  <si>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</si>
  <si>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</si>
  <si>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</si>
  <si>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</si>
  <si>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</si>
  <si>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</si>
  <si>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</si>
  <si>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</si>
  <si>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</si>
  <si>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</si>
  <si>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</si>
  <si>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</si>
  <si>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</si>
  <si>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</si>
  <si>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</si>
  <si>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</si>
  <si>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</si>
  <si>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</si>
  <si>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</si>
  <si>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</si>
  <si>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</si>
  <si>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</si>
  <si>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</si>
  <si>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</si>
  <si>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</si>
  <si>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</si>
  <si>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</si>
  <si>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</si>
  <si>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</si>
  <si>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</si>
  <si>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</si>
  <si>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</si>
  <si>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</si>
  <si>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</si>
  <si>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</si>
  <si>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</si>
  <si>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</si>
  <si>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</si>
  <si>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</si>
  <si>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</si>
  <si>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</si>
  <si>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</si>
  <si>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</si>
  <si>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</si>
  <si>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</si>
  <si>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</si>
  <si>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</si>
  <si>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</si>
  <si>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</si>
  <si>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</si>
  <si>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</si>
  <si>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</si>
  <si>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</si>
  <si>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</si>
  <si>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</si>
  <si>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</si>
  <si>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</si>
  <si>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</si>
  <si>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</si>
  <si>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</si>
  <si>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</si>
  <si>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</si>
  <si>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</si>
  <si>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</si>
  <si>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</si>
  <si>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</si>
  <si>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</si>
  <si>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</si>
  <si>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</si>
  <si>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</si>
  <si>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</si>
  <si>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</si>
  <si>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</si>
  <si>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</si>
  <si>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</si>
  <si>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</si>
  <si>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</si>
  <si>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</si>
  <si>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</si>
  <si>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</si>
  <si>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</si>
  <si>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</si>
  <si>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</si>
  <si>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</si>
  <si>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</si>
  <si>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</si>
  <si>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</si>
  <si>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</si>
  <si>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</si>
  <si>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</si>
  <si>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</si>
  <si>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</si>
  <si>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</si>
  <si>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</si>
  <si>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</si>
  <si>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</si>
  <si>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</si>
  <si>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</si>
  <si>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</si>
  <si>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</si>
  <si>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</si>
  <si>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</si>
  <si>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</si>
  <si>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</si>
  <si>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</si>
  <si>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</si>
  <si>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</si>
  <si>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</si>
  <si>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</si>
  <si>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</si>
  <si>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</si>
  <si>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</si>
  <si>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</si>
  <si>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</si>
  <si>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</si>
  <si>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</si>
  <si>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</si>
  <si>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</si>
  <si>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</si>
  <si>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</si>
  <si>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</si>
  <si>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</si>
  <si>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</si>
  <si>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</si>
  <si>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</si>
  <si>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</si>
  <si>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</si>
  <si>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</si>
  <si>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</si>
  <si>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</si>
  <si>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</si>
  <si>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</si>
  <si>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</si>
  <si>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</si>
  <si>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</si>
  <si>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</si>
  <si>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</si>
  <si>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</si>
  <si>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</si>
  <si>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</si>
  <si>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</si>
  <si>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</si>
  <si>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</si>
  <si>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</si>
  <si>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</si>
  <si>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</si>
  <si>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</si>
  <si>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</si>
  <si>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</si>
  <si>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</si>
  <si>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</si>
  <si>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</si>
  <si>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</si>
  <si>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</si>
  <si>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</si>
  <si>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</si>
  <si>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</si>
  <si>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</si>
  <si>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</si>
  <si>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</si>
  <si>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</si>
  <si>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</si>
  <si>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</si>
  <si>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</si>
  <si>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</si>
  <si>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</si>
  <si>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</si>
  <si>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</si>
  <si>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</si>
  <si>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</si>
  <si>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</si>
  <si>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</si>
  <si>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</si>
  <si>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</si>
  <si>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</si>
  <si>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</si>
  <si>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</si>
  <si>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</si>
  <si>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</si>
  <si>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</si>
  <si>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</si>
  <si>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</si>
  <si>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</si>
  <si>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</si>
  <si>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</si>
  <si>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</si>
  <si>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</si>
  <si>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</si>
  <si>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</si>
  <si>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</si>
  <si>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</si>
  <si>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</si>
  <si>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</si>
  <si>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</si>
  <si>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</si>
  <si>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</si>
  <si>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</si>
  <si>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</si>
  <si>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</si>
  <si>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</si>
  <si>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</si>
  <si>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</si>
  <si>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</si>
  <si>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</si>
  <si>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</si>
  <si>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</si>
  <si>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</si>
  <si>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</si>
  <si>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</si>
  <si>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</si>
  <si>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</si>
  <si>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</si>
  <si>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</si>
  <si>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</si>
  <si>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</si>
  <si>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</si>
  <si>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</si>
  <si>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</si>
  <si>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</si>
  <si>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</si>
  <si>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</si>
  <si>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</si>
  <si>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</si>
  <si>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</si>
  <si>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</si>
  <si>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</si>
  <si>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</si>
  <si>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</si>
  <si>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</si>
  <si>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</si>
  <si>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</si>
  <si>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</si>
  <si>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</si>
  <si>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</si>
  <si>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</si>
  <si>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</si>
  <si>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</si>
  <si>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</si>
  <si>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</si>
  <si>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</si>
  <si>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</si>
  <si>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</si>
  <si>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</si>
  <si>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</si>
  <si>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</si>
  <si>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</si>
  <si>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</si>
  <si>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</si>
  <si>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</si>
  <si>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</si>
  <si>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</si>
  <si>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</si>
  <si>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</si>
  <si>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</si>
  <si>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</si>
  <si>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</si>
  <si>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</si>
  <si>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</si>
  <si>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</si>
  <si>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</si>
  <si>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</si>
  <si>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</si>
  <si>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</si>
  <si>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</si>
  <si>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</si>
  <si>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</si>
  <si>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</si>
  <si>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</si>
  <si>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</si>
  <si>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</si>
  <si>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</si>
  <si>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</si>
  <si>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</si>
  <si>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</si>
  <si>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</si>
  <si>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</si>
  <si>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</si>
  <si>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</si>
  <si>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</si>
  <si>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</si>
  <si>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</si>
  <si>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</si>
  <si>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</si>
  <si>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</si>
  <si>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</si>
  <si>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</si>
  <si>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</si>
  <si>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</si>
  <si>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</si>
  <si>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</si>
  <si>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</si>
  <si>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</si>
  <si>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</si>
  <si>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</si>
  <si>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</si>
  <si>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</si>
  <si>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</si>
  <si>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</si>
  <si>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</si>
  <si>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</si>
  <si>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</si>
  <si>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</si>
  <si>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</si>
  <si>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</si>
  <si>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</si>
  <si>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</si>
  <si>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</si>
  <si>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</si>
  <si>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</si>
  <si>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</si>
  <si>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</si>
  <si>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</si>
  <si>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</si>
  <si>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</si>
  <si>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</si>
  <si>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</si>
  <si>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</si>
  <si>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</si>
  <si>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</si>
  <si>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</si>
  <si>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</si>
  <si>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</si>
  <si>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</si>
  <si>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</si>
  <si>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</si>
  <si>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</si>
  <si>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</si>
  <si>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</si>
  <si>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</si>
  <si>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</si>
  <si>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</si>
  <si>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</si>
  <si>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</si>
  <si>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</si>
  <si>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</si>
  <si>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</si>
  <si>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</si>
  <si>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</si>
  <si>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</si>
  <si>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</si>
  <si>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</si>
  <si>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</si>
  <si>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</si>
  <si>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</si>
  <si>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</si>
  <si>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</si>
  <si>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</si>
  <si>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</si>
  <si>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</si>
  <si>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</si>
  <si>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</si>
  <si>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</si>
  <si>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</si>
  <si>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</si>
  <si>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</si>
  <si>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</si>
  <si>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</si>
  <si>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</si>
  <si>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</si>
  <si>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</si>
  <si>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</si>
  <si>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</si>
  <si>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</si>
  <si>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</si>
  <si>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</si>
  <si>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</si>
  <si>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</si>
  <si>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</si>
  <si>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</si>
  <si>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</si>
  <si>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</si>
  <si>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</si>
  <si>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</si>
  <si>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</si>
  <si>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</si>
  <si>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</si>
  <si>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</si>
  <si>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</si>
  <si>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</si>
  <si>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</si>
  <si>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</si>
  <si>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</si>
  <si>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</si>
  <si>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</si>
  <si>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</si>
  <si>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</si>
  <si>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</si>
  <si>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</si>
  <si>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</si>
  <si>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</si>
  <si>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</si>
  <si>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</si>
  <si>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</si>
  <si>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</si>
  <si>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</si>
  <si>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</si>
  <si>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</si>
  <si>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</si>
  <si>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</si>
  <si>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</si>
  <si>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</si>
  <si>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</si>
  <si>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</si>
  <si>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</si>
  <si>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</si>
  <si>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</si>
  <si>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</si>
  <si>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</si>
  <si>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</si>
  <si>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</si>
  <si>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</si>
  <si>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</si>
  <si>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</si>
  <si>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</si>
  <si>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</si>
  <si>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</si>
  <si>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</si>
  <si>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</si>
  <si>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</si>
  <si>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</si>
  <si>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</si>
  <si>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</si>
  <si>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</si>
  <si>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</si>
  <si>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</si>
  <si>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</si>
  <si>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</si>
  <si>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</si>
  <si>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</si>
  <si>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</si>
  <si>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</si>
  <si>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</si>
  <si>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</si>
  <si>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</si>
  <si>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</si>
  <si>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</si>
  <si>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</si>
  <si>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</si>
  <si>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</si>
  <si>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</si>
  <si>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</si>
  <si>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</si>
  <si>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</si>
  <si>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</si>
  <si>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</si>
  <si>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</si>
  <si>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</si>
  <si>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</si>
  <si>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</si>
  <si>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</si>
  <si>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</si>
  <si>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</si>
  <si>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</si>
  <si>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</si>
  <si>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</si>
  <si>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</si>
  <si>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</si>
  <si>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</si>
  <si>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</si>
  <si>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</si>
  <si>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</si>
  <si>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</si>
  <si>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</si>
  <si>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</si>
  <si>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</si>
  <si>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</si>
  <si>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</si>
  <si>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</si>
  <si>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</si>
  <si>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</si>
  <si>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</si>
  <si>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</si>
  <si>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</si>
  <si>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</si>
  <si>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</si>
  <si>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</si>
  <si>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</si>
  <si>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</si>
  <si>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</si>
  <si>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</si>
  <si>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</si>
  <si>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</si>
  <si>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</si>
  <si>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</si>
  <si>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</si>
  <si>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</si>
  <si>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</si>
  <si>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</si>
  <si>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</si>
  <si>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</si>
  <si>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</si>
  <si>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</si>
  <si>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</si>
  <si>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</si>
  <si>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</si>
  <si>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</si>
  <si>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</si>
  <si>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</si>
  <si>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</si>
  <si>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</si>
  <si>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</si>
  <si>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</si>
  <si>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</si>
  <si>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</si>
  <si>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</si>
  <si>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</si>
  <si>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</si>
  <si>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</si>
  <si>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</si>
  <si>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</si>
  <si>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</si>
  <si>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</si>
  <si>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</si>
  <si>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</si>
  <si>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</si>
  <si>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</si>
  <si>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</si>
  <si>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</si>
  <si>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</si>
  <si>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</si>
  <si>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</si>
  <si>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</si>
  <si>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</si>
  <si>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</si>
  <si>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</si>
  <si>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</si>
  <si>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</si>
  <si>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</si>
  <si>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</si>
  <si>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</si>
  <si>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</si>
  <si>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</si>
  <si>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</si>
  <si>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</si>
  <si>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</si>
  <si>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</si>
  <si>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</si>
  <si>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</si>
  <si>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</si>
  <si>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</si>
  <si>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</si>
  <si>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</si>
  <si>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</si>
  <si>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</si>
  <si>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</si>
  <si>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</si>
  <si>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</si>
  <si>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</si>
  <si>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</si>
  <si>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</si>
  <si>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</si>
  <si>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</si>
  <si>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</si>
  <si>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</si>
  <si>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</si>
  <si>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</si>
  <si>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</si>
  <si>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</si>
  <si>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</si>
  <si>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</si>
  <si>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</si>
  <si>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</si>
  <si>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</si>
  <si>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</si>
  <si>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</si>
  <si>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</si>
  <si>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</si>
  <si>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</si>
  <si>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</si>
  <si>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</si>
  <si>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</si>
  <si>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</si>
  <si>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</si>
  <si>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</si>
  <si>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</si>
  <si>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</si>
  <si>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</si>
  <si>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</si>
  <si>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</si>
  <si>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</si>
  <si>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</si>
  <si>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</si>
  <si>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</si>
  <si>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</si>
  <si>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</si>
  <si>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</si>
  <si>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</si>
  <si>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</si>
  <si>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</si>
  <si>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</si>
  <si>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</si>
  <si>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</si>
  <si>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</si>
  <si>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</si>
  <si>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</si>
  <si>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</si>
  <si>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</si>
  <si>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</si>
  <si>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</si>
  <si>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</si>
  <si>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</si>
  <si>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</si>
  <si>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</si>
  <si>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</si>
  <si>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</si>
  <si>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</si>
  <si>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</si>
  <si>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</si>
  <si>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</si>
  <si>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</si>
  <si>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</si>
  <si>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</si>
  <si>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</si>
  <si>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</si>
  <si>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</si>
  <si>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</si>
  <si>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</si>
  <si>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</si>
  <si>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</si>
  <si>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</si>
  <si>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</si>
  <si>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</si>
  <si>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</si>
  <si>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</si>
  <si>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</si>
  <si>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</si>
  <si>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</si>
  <si>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</si>
  <si>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</si>
  <si>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</si>
  <si>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</si>
  <si>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</si>
  <si>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</si>
  <si>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</si>
  <si>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</si>
  <si>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</si>
  <si>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</si>
  <si>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</si>
  <si>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</si>
  <si>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</si>
  <si>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</si>
  <si>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</si>
  <si>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</si>
  <si>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</si>
  <si>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</si>
  <si>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</si>
  <si>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</si>
  <si>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</si>
  <si>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</si>
  <si>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</si>
  <si>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</si>
  <si>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</si>
  <si>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</si>
  <si>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</si>
  <si>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</si>
  <si>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</si>
  <si>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</si>
  <si>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</si>
  <si>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</si>
  <si>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</si>
  <si>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</si>
  <si>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</si>
  <si>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</si>
  <si>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</si>
  <si>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</si>
  <si>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</si>
  <si>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</si>
  <si>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</si>
  <si>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</si>
  <si>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</si>
  <si>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</si>
  <si>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</si>
  <si>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</si>
  <si>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</si>
  <si>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</si>
  <si>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</si>
  <si>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</si>
  <si>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</si>
  <si>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</si>
  <si>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</si>
  <si>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</si>
  <si>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</si>
  <si>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</si>
  <si>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</si>
  <si>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</si>
  <si>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</si>
  <si>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</si>
  <si>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</si>
  <si>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</si>
  <si>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</si>
  <si>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</si>
  <si>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</si>
  <si>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</si>
  <si>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</si>
  <si>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</si>
  <si>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</si>
  <si>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</si>
  <si>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</si>
  <si>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</si>
  <si>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</si>
  <si>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</si>
  <si>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</si>
  <si>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</si>
  <si>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</si>
  <si>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</si>
  <si>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</si>
  <si>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</si>
  <si>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</si>
  <si>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</si>
  <si>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</si>
  <si>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</si>
  <si>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</si>
  <si>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</si>
  <si>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</si>
  <si>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</si>
  <si>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</si>
  <si>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</si>
  <si>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</si>
  <si>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</si>
  <si>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</si>
  <si>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</si>
  <si>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</si>
  <si>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</si>
  <si>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</si>
  <si>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</si>
  <si>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</si>
  <si>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</si>
  <si>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</si>
  <si>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</si>
  <si>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</si>
  <si>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</si>
  <si>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</si>
  <si>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</si>
  <si>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</si>
  <si>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</si>
  <si>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</si>
  <si>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</si>
  <si>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</si>
  <si>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</si>
  <si>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</si>
  <si>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</si>
  <si>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</si>
  <si>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</si>
  <si>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</si>
  <si>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</si>
  <si>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</si>
  <si>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</si>
  <si>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</si>
  <si>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</si>
  <si>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</si>
  <si>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</si>
  <si>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</si>
  <si>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</si>
  <si>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</si>
  <si>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</si>
  <si>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</si>
  <si>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</si>
  <si>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</si>
  <si>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</si>
  <si>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</si>
  <si>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</si>
  <si>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</si>
  <si>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</si>
  <si>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</si>
  <si>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</si>
  <si>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</si>
  <si>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</si>
  <si>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</si>
  <si>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</si>
  <si>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</si>
  <si>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</si>
  <si>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</si>
  <si>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</si>
  <si>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</si>
  <si>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</si>
  <si>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</si>
  <si>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</si>
  <si>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</si>
  <si>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</si>
  <si>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</si>
  <si>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</si>
  <si>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</si>
  <si>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</si>
  <si>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</si>
  <si>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</si>
  <si>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</si>
  <si>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</si>
  <si>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</si>
  <si>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</si>
  <si>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</si>
  <si>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</si>
  <si>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</si>
  <si>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</si>
  <si>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</si>
  <si>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</si>
  <si>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</si>
  <si>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</si>
  <si>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</si>
  <si>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</si>
  <si>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</si>
  <si>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</si>
  <si>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</si>
  <si>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</si>
  <si>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</si>
  <si>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</si>
  <si>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</si>
  <si>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</si>
  <si>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</si>
  <si>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</si>
  <si>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</si>
  <si>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</si>
  <si>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</si>
  <si>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</si>
  <si>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</si>
  <si>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</si>
  <si>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</si>
  <si>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</si>
  <si>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</si>
  <si>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</si>
  <si>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</si>
  <si>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</si>
  <si>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</si>
  <si>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</si>
  <si>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</si>
  <si>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</si>
  <si>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</si>
  <si>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</si>
  <si>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</si>
  <si>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</si>
  <si>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</si>
  <si>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</si>
  <si>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</si>
  <si>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</si>
  <si>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</si>
  <si>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</si>
  <si>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</si>
  <si>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</si>
  <si>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</si>
  <si>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</si>
  <si>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</si>
  <si>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</si>
  <si>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</si>
  <si>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</si>
  <si>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</si>
  <si>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</si>
  <si>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</si>
  <si>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</si>
  <si>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</si>
  <si>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</si>
  <si>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</si>
  <si>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</si>
  <si>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</si>
  <si>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</si>
  <si>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</si>
  <si>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</si>
  <si>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</si>
  <si>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</si>
  <si>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</si>
  <si>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</si>
  <si>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</si>
  <si>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</si>
  <si>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</si>
  <si>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</si>
  <si>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</si>
  <si>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</si>
  <si>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</si>
  <si>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</si>
  <si>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</si>
  <si>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</si>
  <si>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</si>
  <si>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</si>
  <si>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</si>
  <si>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</si>
  <si>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</si>
  <si>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</si>
  <si>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</si>
  <si>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</si>
  <si>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</si>
  <si>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</si>
  <si>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</si>
  <si>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</si>
  <si>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</si>
  <si>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</si>
  <si>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</si>
  <si>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</si>
  <si>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</si>
  <si>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</si>
  <si>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</si>
  <si>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</si>
  <si>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</si>
  <si>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</si>
  <si>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</si>
  <si>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</si>
  <si>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</si>
  <si>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</si>
  <si>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</si>
  <si>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</si>
  <si>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</si>
  <si>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</si>
  <si>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</si>
  <si>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</si>
  <si>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</si>
  <si>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</si>
  <si>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</si>
  <si>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</si>
  <si>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</si>
  <si>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</si>
  <si>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</si>
  <si>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</si>
  <si>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</si>
  <si>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</si>
  <si>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</si>
  <si>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</si>
  <si>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</si>
  <si>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</si>
  <si>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</si>
  <si>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</si>
  <si>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</si>
  <si>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</si>
  <si>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</si>
  <si>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</si>
  <si>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</si>
  <si>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</si>
  <si>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</si>
  <si>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</si>
  <si>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</si>
  <si>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</si>
  <si>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</si>
  <si>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</si>
  <si>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</si>
  <si>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</si>
  <si>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</si>
  <si>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</si>
  <si>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</si>
  <si>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</si>
  <si>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</si>
  <si>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</si>
  <si>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</si>
  <si>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</si>
  <si>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</si>
  <si>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</si>
  <si>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</si>
  <si>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</si>
  <si>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</si>
  <si>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</si>
  <si>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</si>
  <si>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</si>
  <si>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</si>
  <si>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</si>
  <si>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</si>
  <si>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</si>
  <si>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</si>
  <si>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</si>
  <si>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</si>
  <si>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</si>
  <si>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</si>
  <si>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</si>
  <si>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</si>
  <si>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</si>
  <si>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</si>
  <si>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</si>
  <si>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</si>
  <si>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</si>
  <si>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</si>
  <si>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</si>
  <si>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</si>
  <si>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</si>
  <si>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</si>
  <si>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</si>
  <si>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</si>
  <si>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</si>
  <si>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</si>
  <si>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</si>
  <si>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</si>
  <si>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</si>
  <si>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</si>
  <si>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</si>
  <si>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</si>
  <si>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</si>
  <si>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</si>
  <si>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</si>
  <si>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</si>
  <si>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</si>
  <si>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</si>
  <si>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</si>
  <si>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</si>
  <si>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</si>
  <si>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</si>
  <si>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</si>
  <si>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</si>
  <si>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</si>
  <si>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</si>
  <si>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</si>
  <si>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</si>
  <si>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</si>
  <si>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</si>
  <si>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</si>
  <si>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</si>
  <si>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</si>
  <si>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</si>
  <si>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</si>
  <si>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</si>
  <si>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</si>
  <si>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</si>
  <si>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</si>
  <si>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</si>
  <si>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</si>
  <si>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</si>
  <si>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</si>
  <si>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</si>
  <si>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</si>
  <si>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</si>
  <si>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</si>
  <si>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</si>
  <si>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</si>
  <si>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</si>
  <si>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</si>
  <si>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</si>
  <si>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</si>
  <si>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</si>
  <si>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</si>
  <si>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</si>
  <si>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</si>
  <si>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</si>
  <si>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</si>
  <si>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</si>
  <si>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</si>
  <si>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</si>
  <si>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</si>
  <si>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</si>
  <si>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</si>
  <si>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</si>
  <si>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</si>
  <si>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</si>
  <si>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</si>
  <si>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</si>
  <si>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</si>
  <si>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</si>
  <si>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</si>
  <si>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</si>
  <si>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</si>
  <si>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</si>
  <si>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</si>
  <si>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</si>
  <si>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</si>
  <si>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</si>
  <si>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</si>
  <si>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</si>
  <si>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</si>
  <si>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</si>
  <si>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</si>
  <si>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</si>
  <si>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</si>
  <si>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</si>
  <si>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</si>
  <si>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</si>
  <si>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</si>
  <si>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</si>
  <si>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</si>
  <si>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</si>
  <si>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</si>
  <si>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</si>
  <si>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</si>
  <si>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</si>
  <si>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</si>
  <si>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</si>
  <si>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</si>
  <si>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</si>
  <si>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</si>
  <si>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</si>
  <si>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</si>
  <si>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</si>
  <si>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</si>
  <si>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</si>
  <si>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</si>
  <si>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</si>
  <si>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</si>
  <si>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</si>
  <si>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</si>
  <si>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</si>
  <si>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</si>
  <si>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</si>
  <si>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</si>
  <si>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</si>
  <si>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</si>
  <si>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</si>
  <si>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</si>
  <si>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</si>
  <si>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</si>
  <si>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</si>
  <si>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</si>
  <si>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</si>
  <si>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</si>
  <si>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</si>
  <si>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</si>
  <si>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</si>
  <si>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</si>
  <si>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</si>
  <si>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</si>
  <si>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</si>
  <si>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</si>
  <si>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</si>
  <si>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</si>
  <si>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</si>
  <si>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</si>
  <si>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</si>
  <si>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</si>
  <si>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</si>
  <si>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</si>
  <si>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</si>
  <si>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</si>
  <si>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</si>
  <si>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</si>
  <si>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</si>
  <si>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</si>
  <si>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</si>
  <si>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</si>
  <si>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</si>
  <si>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</si>
  <si>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</si>
  <si>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</si>
  <si>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</si>
  <si>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</si>
  <si>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</si>
  <si>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</si>
  <si>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</si>
  <si>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</si>
  <si>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</si>
  <si>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</si>
  <si>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</si>
  <si>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</si>
  <si>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</si>
  <si>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</si>
  <si>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</si>
  <si>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</si>
  <si>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</si>
  <si>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</si>
  <si>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</si>
  <si>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</si>
  <si>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</si>
  <si>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</si>
  <si>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</si>
  <si>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</si>
  <si>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</si>
  <si>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</si>
  <si>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</si>
  <si>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</si>
  <si>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</si>
  <si>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</si>
  <si>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</si>
  <si>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</si>
  <si>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</si>
  <si>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</si>
  <si>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</si>
  <si>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</si>
  <si>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</si>
  <si>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</si>
  <si>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</si>
  <si>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</si>
  <si>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</si>
  <si>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</si>
  <si>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</si>
  <si>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</si>
  <si>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</si>
  <si>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</si>
  <si>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</si>
  <si>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</si>
  <si>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</si>
  <si>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</si>
  <si>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</si>
  <si>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</si>
  <si>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</si>
  <si>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</si>
  <si>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</si>
  <si>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</si>
  <si>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</si>
  <si>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</si>
  <si>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</si>
  <si>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</si>
  <si>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</si>
  <si>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</si>
  <si>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</si>
  <si>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</si>
  <si>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</si>
  <si>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</si>
  <si>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</si>
  <si>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</si>
  <si>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</si>
  <si>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</si>
  <si>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</si>
  <si>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</si>
  <si>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</si>
  <si>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</si>
  <si>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</si>
  <si>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</si>
  <si>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</si>
  <si>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</si>
  <si>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</si>
  <si>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</si>
  <si>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</si>
  <si>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</si>
  <si>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</si>
  <si>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</si>
  <si>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</si>
  <si>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</si>
  <si>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</si>
  <si>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</si>
  <si>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</si>
  <si>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</si>
  <si>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</si>
  <si>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</si>
  <si>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</si>
  <si>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</si>
  <si>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</si>
  <si>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</si>
  <si>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</si>
  <si>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</si>
  <si>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</si>
  <si>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</si>
  <si>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</si>
  <si>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</si>
  <si>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</si>
  <si>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</si>
  <si>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</si>
  <si>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</si>
  <si>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</si>
  <si>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</si>
  <si>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</si>
  <si>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</si>
  <si>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</si>
  <si>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</si>
  <si>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</si>
  <si>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</si>
  <si>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</si>
  <si>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</si>
  <si>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</si>
  <si>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</si>
  <si>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</si>
  <si>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</si>
  <si>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</si>
  <si>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</si>
  <si>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</si>
  <si>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</si>
  <si>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</si>
  <si>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</si>
  <si>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</si>
  <si>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</si>
  <si>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</si>
  <si>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</si>
  <si>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</si>
  <si>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</si>
  <si>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</si>
  <si>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</si>
  <si>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</si>
  <si>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</si>
  <si>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</si>
  <si>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</si>
  <si>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</si>
  <si>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</si>
  <si>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</si>
  <si>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</si>
  <si>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</si>
  <si>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</si>
  <si>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</si>
  <si>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</si>
  <si>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</si>
  <si>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</si>
  <si>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</si>
  <si>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</si>
  <si>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</si>
  <si>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</si>
  <si>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</si>
  <si>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</si>
  <si>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</si>
  <si>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</si>
  <si>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</si>
  <si>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</si>
  <si>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</si>
  <si>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</si>
  <si>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</si>
  <si>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</si>
  <si>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</si>
  <si>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</si>
  <si>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</si>
  <si>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</si>
  <si>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</si>
  <si>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</si>
  <si>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</si>
  <si>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</si>
  <si>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</si>
  <si>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</si>
  <si>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</si>
  <si>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</si>
  <si>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</si>
  <si>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</si>
  <si>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</si>
  <si>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</si>
  <si>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</si>
  <si>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</si>
  <si>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</si>
  <si>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</si>
  <si>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</si>
  <si>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</si>
  <si>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</si>
  <si>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</si>
  <si>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</si>
  <si>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</si>
  <si>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</si>
  <si>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</si>
  <si>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</si>
  <si>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</si>
  <si>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</si>
  <si>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</si>
  <si>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</si>
  <si>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</si>
  <si>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</si>
  <si>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</si>
  <si>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</si>
  <si>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</si>
  <si>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</si>
  <si>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</si>
  <si>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</si>
  <si>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</si>
  <si>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</si>
  <si>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</si>
  <si>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</si>
  <si>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</si>
  <si>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</si>
  <si>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</si>
  <si>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</si>
  <si>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</si>
  <si>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</si>
  <si>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</si>
  <si>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</si>
  <si>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</si>
  <si>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</si>
  <si>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</si>
  <si>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</si>
  <si>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</si>
  <si>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</si>
  <si>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</si>
  <si>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</si>
  <si>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</si>
  <si>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</si>
  <si>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</si>
  <si>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</si>
  <si>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</si>
  <si>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</si>
  <si>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</si>
  <si>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</si>
  <si>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</si>
  <si>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</si>
  <si>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</si>
  <si>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</si>
  <si>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</si>
  <si>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</si>
  <si>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</si>
  <si>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</si>
  <si>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</si>
  <si>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</si>
  <si>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</si>
  <si>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</si>
  <si>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</si>
  <si>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</si>
  <si>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</si>
  <si>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</si>
  <si>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</si>
  <si>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</si>
  <si>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</si>
  <si>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</si>
  <si>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</si>
  <si>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</si>
  <si>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</si>
  <si>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</si>
  <si>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</si>
  <si>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</si>
  <si>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</si>
  <si>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</si>
  <si>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</si>
  <si>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</si>
  <si>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</si>
  <si>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</si>
  <si>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</si>
  <si>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</si>
  <si>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</si>
  <si>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</si>
  <si>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</si>
  <si>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</si>
  <si>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</si>
  <si>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</si>
  <si>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</si>
  <si>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</si>
  <si>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</si>
  <si>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</si>
  <si>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</si>
  <si>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</si>
  <si>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</si>
  <si>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</si>
  <si>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</si>
  <si>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</si>
  <si>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</si>
  <si>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</si>
  <si>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</si>
  <si>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</si>
  <si>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</si>
  <si>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</si>
  <si>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</si>
  <si>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</si>
  <si>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</si>
  <si>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</si>
  <si>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</si>
  <si>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</si>
  <si>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</si>
  <si>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</si>
  <si>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</si>
  <si>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</si>
  <si>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</si>
  <si>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</si>
  <si>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</si>
  <si>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</si>
  <si>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</si>
  <si>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</si>
  <si>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</si>
  <si>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</si>
  <si>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</si>
  <si>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</si>
  <si>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</si>
  <si>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</si>
  <si>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</si>
  <si>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</si>
  <si>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</si>
  <si>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</si>
  <si>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</si>
  <si>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</si>
  <si>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</si>
  <si>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</si>
  <si>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</si>
  <si>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</si>
  <si>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</si>
  <si>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</si>
  <si>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</si>
  <si>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</si>
  <si>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</si>
  <si>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</si>
  <si>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</si>
  <si>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</si>
  <si>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</si>
  <si>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</si>
  <si>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</si>
  <si>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</si>
  <si>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</si>
  <si>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</si>
  <si>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</si>
  <si>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</si>
  <si>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</si>
  <si>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</si>
  <si>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</si>
  <si>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</si>
  <si>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</si>
  <si>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</si>
  <si>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</si>
  <si>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</si>
  <si>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</si>
  <si>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</si>
  <si>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</si>
  <si>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</si>
  <si>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</si>
  <si>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</si>
  <si>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</si>
  <si>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</si>
  <si>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</si>
  <si>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</si>
  <si>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</si>
  <si>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</si>
  <si>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</si>
  <si>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</si>
  <si>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</si>
  <si>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</si>
  <si>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</si>
  <si>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</si>
  <si>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</si>
  <si>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</si>
  <si>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</si>
  <si>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</si>
  <si>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</si>
  <si>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</si>
  <si>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</si>
  <si>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</si>
  <si>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</si>
  <si>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</si>
  <si>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</si>
  <si>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</si>
  <si>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</si>
  <si>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</si>
  <si>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</si>
  <si>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</si>
  <si>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</si>
  <si>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</si>
  <si>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</si>
  <si>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</si>
  <si>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</si>
  <si>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</si>
  <si>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</si>
  <si>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</si>
  <si>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</si>
  <si>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</si>
  <si>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</si>
  <si>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</si>
  <si>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</si>
  <si>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</si>
  <si>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</si>
  <si>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</si>
  <si>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</si>
  <si>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</si>
  <si>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</si>
  <si>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</si>
  <si>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</si>
  <si>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</si>
  <si>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</si>
  <si>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</si>
  <si>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</si>
  <si>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</si>
  <si>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</si>
  <si>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</si>
  <si>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</si>
  <si>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</si>
  <si>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</si>
  <si>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</si>
  <si>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</si>
  <si>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</si>
  <si>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</si>
  <si>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</si>
  <si>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</si>
  <si>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</si>
  <si>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</si>
  <si>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</si>
  <si>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</si>
  <si>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</si>
  <si>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</si>
  <si>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</si>
  <si>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</si>
  <si>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</si>
  <si>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</si>
  <si>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</si>
  <si>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</si>
  <si>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</si>
  <si>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</si>
  <si>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</si>
  <si>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</si>
  <si>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</si>
  <si>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</si>
  <si>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</si>
  <si>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</si>
  <si>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</si>
  <si>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</si>
  <si>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</si>
  <si>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</si>
  <si>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</si>
  <si>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</si>
  <si>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</si>
  <si>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</si>
  <si>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</si>
  <si>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</si>
  <si>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</si>
  <si>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</si>
  <si>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</si>
  <si>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</si>
  <si>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</si>
  <si>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</si>
  <si>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</si>
  <si>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</si>
  <si>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</si>
  <si>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</si>
  <si>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</si>
  <si>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</si>
  <si>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</si>
  <si>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</si>
  <si>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</si>
  <si>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</si>
  <si>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</si>
  <si>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</si>
  <si>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</si>
  <si>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</si>
  <si>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</si>
  <si>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</si>
  <si>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</si>
  <si>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</si>
  <si>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</si>
  <si>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</si>
  <si>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</si>
  <si>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</si>
  <si>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</si>
  <si>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</si>
  <si>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</si>
  <si>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</si>
  <si>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</si>
  <si>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</si>
  <si>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</si>
  <si>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</si>
  <si>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</si>
  <si>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</si>
  <si>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</si>
  <si>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</si>
  <si>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</si>
  <si>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</si>
  <si>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</si>
  <si>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</si>
  <si>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</si>
  <si>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</si>
  <si>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</si>
  <si>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</si>
  <si>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</si>
  <si>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</si>
  <si>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</si>
  <si>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</si>
  <si>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</si>
  <si>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</si>
  <si>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</si>
  <si>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</si>
  <si>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</si>
  <si>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</si>
  <si>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</si>
  <si>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</si>
  <si>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</si>
  <si>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</si>
  <si>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</si>
  <si>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</si>
  <si>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</si>
  <si>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</si>
  <si>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</si>
  <si>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</si>
  <si>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</si>
  <si>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</si>
  <si>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</si>
  <si>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</si>
  <si>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</si>
  <si>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</si>
  <si>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</si>
  <si>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</si>
  <si>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</si>
  <si>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</si>
  <si>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</si>
  <si>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</si>
  <si>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</si>
  <si>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</si>
  <si>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</si>
  <si>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</si>
  <si>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</si>
  <si>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</si>
  <si>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</si>
  <si>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</si>
  <si>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</si>
  <si>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</si>
  <si>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</si>
  <si>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</si>
  <si>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</si>
  <si>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</si>
  <si>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</si>
  <si>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</si>
  <si>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</si>
  <si>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</si>
  <si>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</si>
  <si>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</si>
  <si>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</si>
  <si>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</si>
  <si>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</si>
  <si>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</si>
  <si>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</si>
  <si>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</si>
  <si>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</si>
  <si>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</si>
  <si>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</si>
  <si>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</si>
  <si>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</si>
  <si>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</si>
  <si>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</si>
  <si>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</si>
  <si>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</si>
  <si>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</si>
  <si>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</si>
  <si>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</si>
  <si>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</si>
  <si>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</si>
  <si>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</si>
  <si>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</si>
  <si>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</si>
  <si>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</si>
  <si>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</si>
  <si>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</si>
  <si>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</si>
  <si>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</si>
  <si>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</si>
  <si>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</si>
  <si>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</si>
  <si>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</si>
  <si>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</si>
  <si>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</si>
  <si>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</si>
  <si>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</si>
  <si>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</si>
  <si>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</si>
  <si>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</si>
  <si>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</si>
  <si>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</si>
  <si>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</si>
  <si>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</si>
  <si>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</si>
  <si>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</si>
  <si>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</si>
  <si>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</si>
  <si>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</si>
  <si>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</si>
  <si>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</si>
  <si>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</si>
  <si>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</si>
  <si>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</si>
  <si>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</si>
  <si>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</si>
  <si>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</si>
  <si>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</si>
  <si>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</si>
  <si>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</si>
  <si>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</si>
  <si>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</si>
  <si>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</si>
  <si>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</si>
  <si>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</si>
  <si>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</si>
  <si>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</si>
  <si>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</si>
  <si>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</si>
  <si>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</si>
  <si>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</si>
  <si>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</si>
  <si>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</si>
  <si>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</si>
  <si>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</si>
  <si>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</si>
  <si>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</si>
  <si>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</si>
  <si>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</si>
  <si>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</si>
  <si>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</si>
  <si>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</si>
  <si>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</si>
  <si>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</si>
  <si>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</si>
  <si>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</si>
  <si>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</si>
  <si>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</si>
  <si>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</si>
  <si>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</si>
  <si>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</si>
  <si>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</si>
  <si>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</si>
  <si>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</si>
  <si>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</si>
  <si>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</si>
  <si>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</si>
  <si>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</si>
  <si>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</si>
  <si>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</si>
  <si>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</si>
  <si>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</si>
  <si>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</si>
  <si>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</si>
  <si>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</si>
  <si>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</si>
  <si>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</si>
  <si>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</si>
  <si>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</si>
  <si>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</si>
  <si>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</si>
  <si>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</si>
  <si>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</si>
  <si>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</si>
  <si>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</si>
  <si>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</si>
  <si>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</si>
  <si>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</si>
  <si>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</si>
  <si>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</si>
  <si>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</si>
  <si>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</si>
  <si>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</si>
  <si>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</si>
  <si>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</si>
  <si>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</si>
  <si>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</si>
  <si>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</si>
  <si>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</si>
  <si>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</si>
  <si>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</si>
  <si>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</si>
  <si>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</si>
  <si>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</si>
  <si>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</si>
  <si>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</si>
  <si>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</si>
  <si>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</si>
  <si>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</si>
  <si>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</si>
  <si>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</si>
  <si>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</si>
  <si>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</si>
  <si>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</si>
  <si>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</si>
  <si>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</si>
  <si>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</si>
  <si>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</si>
  <si>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</si>
  <si>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</si>
  <si>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</si>
  <si>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</si>
  <si>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</si>
  <si>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</si>
  <si>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</si>
  <si>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</si>
  <si>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</si>
  <si>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</si>
  <si>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</si>
  <si>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</si>
  <si>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</si>
  <si>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</si>
  <si>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</si>
  <si>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</si>
  <si>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</si>
  <si>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</si>
  <si>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</si>
  <si>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</si>
  <si>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</si>
  <si>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</si>
  <si>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</si>
  <si>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</si>
  <si>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</si>
  <si>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</si>
  <si>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</si>
  <si>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</si>
  <si>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</si>
  <si>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</si>
  <si>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</si>
  <si>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</si>
  <si>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</si>
  <si>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</si>
  <si>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</si>
  <si>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</si>
  <si>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</si>
  <si>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</si>
  <si>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</si>
  <si>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</si>
  <si>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</si>
  <si>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</si>
  <si>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</si>
  <si>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</si>
  <si>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</si>
  <si>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</si>
  <si>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</si>
  <si>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</si>
  <si>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</si>
  <si>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</si>
  <si>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</si>
  <si>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</si>
  <si>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</si>
  <si>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</si>
  <si>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</si>
  <si>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</si>
  <si>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</si>
  <si>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</si>
  <si>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</si>
  <si>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</si>
  <si>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</si>
  <si>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</si>
  <si>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</si>
  <si>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</si>
  <si>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</si>
  <si>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</si>
  <si>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</si>
  <si>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</si>
  <si>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</si>
  <si>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</si>
  <si>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</si>
  <si>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</si>
  <si>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</si>
  <si>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</si>
  <si>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</si>
  <si>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</si>
  <si>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</si>
  <si>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</si>
  <si>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</si>
  <si>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</si>
  <si>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</si>
  <si>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</si>
  <si>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</si>
  <si>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</si>
  <si>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</si>
  <si>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</si>
  <si>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</si>
  <si>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</si>
  <si>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</si>
  <si>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</si>
  <si>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</si>
  <si>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</si>
  <si>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</si>
  <si>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</si>
  <si>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</si>
  <si>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</si>
  <si>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</si>
  <si>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</si>
  <si>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</si>
  <si>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</si>
  <si>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</si>
  <si>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</si>
  <si>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</si>
  <si>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</si>
  <si>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</si>
  <si>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</si>
  <si>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</si>
  <si>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</si>
  <si>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</si>
  <si>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</si>
  <si>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</si>
  <si>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</si>
  <si>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</si>
  <si>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</si>
  <si>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</si>
  <si>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</si>
  <si>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</si>
  <si>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</si>
  <si>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</si>
  <si>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</si>
  <si>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</si>
  <si>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</si>
  <si>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</si>
  <si>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</si>
  <si>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</si>
  <si>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</si>
  <si>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</si>
  <si>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</si>
  <si>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</si>
  <si>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</si>
  <si>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</si>
  <si>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</si>
  <si>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</si>
  <si>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</si>
  <si>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</si>
  <si>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</si>
  <si>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</si>
  <si>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</si>
  <si>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</si>
  <si>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</si>
  <si>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</si>
  <si>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</si>
  <si>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</si>
  <si>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</si>
  <si>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</si>
  <si>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</si>
  <si>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</si>
  <si>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</si>
  <si>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</si>
  <si>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</si>
  <si>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</si>
  <si>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</si>
  <si>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</si>
  <si>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</si>
  <si>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</si>
  <si>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</si>
  <si>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</si>
  <si>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</si>
  <si>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</si>
  <si>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</si>
  <si>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</si>
  <si>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</si>
  <si>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</si>
  <si>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</si>
  <si>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</si>
  <si>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</si>
  <si>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</si>
  <si>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</si>
  <si>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</si>
  <si>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</si>
  <si>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</si>
  <si>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</si>
  <si>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</si>
  <si>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</si>
  <si>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</si>
  <si>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</si>
  <si>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</si>
  <si>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</si>
  <si>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</si>
  <si>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</si>
  <si>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</si>
  <si>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</si>
  <si>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</si>
  <si>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</si>
  <si>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</si>
  <si>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</si>
  <si>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</si>
  <si>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</si>
  <si>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</si>
  <si>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</si>
  <si>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</si>
  <si>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</si>
  <si>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</si>
  <si>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</si>
  <si>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</si>
  <si>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</si>
  <si>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</si>
  <si>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</si>
  <si>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</si>
  <si>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</si>
  <si>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</si>
  <si>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</si>
  <si>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</si>
  <si>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</si>
  <si>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</si>
  <si>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</si>
  <si>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</si>
  <si>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</si>
  <si>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</si>
  <si>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</si>
  <si>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</si>
  <si>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</si>
  <si>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</si>
  <si>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</si>
  <si>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</si>
  <si>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</si>
  <si>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</si>
  <si>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</si>
  <si>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</si>
  <si>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</si>
  <si>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</si>
  <si>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</si>
  <si>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</si>
  <si>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</si>
  <si>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</si>
  <si>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</si>
  <si>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</si>
  <si>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</si>
  <si>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</si>
  <si>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</si>
  <si>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</si>
  <si>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</si>
  <si>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</si>
  <si>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</si>
  <si>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</si>
  <si>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</si>
  <si>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</si>
  <si>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</si>
  <si>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</si>
  <si>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</si>
  <si>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</si>
  <si>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</si>
  <si>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</si>
  <si>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</si>
  <si>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</si>
  <si>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</si>
  <si>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</si>
  <si>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</si>
  <si>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</si>
  <si>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</si>
  <si>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</si>
  <si>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</si>
  <si>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</si>
  <si>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</si>
  <si>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</si>
  <si>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</si>
  <si>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</si>
  <si>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</si>
  <si>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</si>
  <si>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</si>
  <si>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</si>
  <si>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</si>
  <si>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</si>
  <si>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</si>
  <si>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</si>
  <si>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</si>
  <si>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</si>
  <si>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</si>
  <si>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</si>
  <si>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</si>
  <si>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</si>
  <si>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</si>
  <si>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</si>
  <si>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</si>
  <si>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</si>
  <si>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</si>
  <si>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</si>
  <si>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</si>
  <si>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</si>
  <si>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</si>
  <si>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</si>
  <si>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</si>
  <si>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</si>
  <si>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</si>
  <si>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</si>
  <si>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</si>
  <si>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</si>
  <si>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</si>
  <si>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</si>
  <si>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</si>
  <si>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</si>
  <si>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</si>
  <si>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</si>
  <si>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</si>
  <si>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</si>
  <si>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</si>
  <si>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</si>
  <si>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</si>
  <si>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</si>
  <si>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</si>
  <si>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</si>
  <si>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</si>
  <si>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</si>
  <si>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</si>
  <si>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</si>
  <si>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</si>
  <si>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</si>
  <si>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</si>
  <si>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</si>
  <si>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</si>
  <si>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</si>
  <si>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</si>
  <si>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</si>
  <si>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</si>
  <si>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</si>
  <si>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</si>
  <si>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</si>
  <si>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</si>
  <si>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</si>
  <si>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</si>
  <si>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</si>
  <si>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</si>
  <si>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</si>
  <si>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</si>
  <si>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</si>
  <si>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</si>
  <si>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</si>
  <si>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</si>
  <si>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</si>
  <si>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</si>
  <si>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</si>
  <si>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</si>
  <si>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</si>
  <si>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</si>
  <si>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</si>
  <si>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</si>
  <si>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</si>
  <si>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</si>
  <si>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</si>
  <si>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</si>
  <si>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</si>
  <si>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</si>
  <si>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</si>
  <si>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</si>
  <si>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</si>
  <si>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</si>
  <si>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</si>
  <si>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</si>
  <si>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</si>
  <si>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</si>
  <si>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</si>
  <si>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</si>
  <si>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</si>
  <si>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</si>
  <si>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</si>
  <si>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</si>
  <si>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</si>
  <si>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</si>
  <si>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</si>
  <si>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</si>
  <si>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</si>
  <si>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</si>
  <si>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</si>
  <si>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</si>
  <si>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</si>
  <si>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</si>
  <si>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</si>
  <si>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</si>
  <si>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</si>
  <si>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</si>
  <si>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</si>
  <si>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</si>
  <si>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</si>
  <si>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</si>
  <si>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</si>
  <si>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</si>
  <si>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</si>
  <si>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</si>
  <si>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</si>
  <si>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</si>
  <si>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</si>
  <si>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</si>
  <si>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</si>
  <si>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</si>
  <si>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</si>
  <si>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</si>
  <si>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</si>
  <si>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</si>
  <si>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</si>
  <si>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</si>
  <si>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</si>
  <si>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</si>
  <si>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</si>
  <si>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</si>
  <si>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</si>
  <si>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</si>
  <si>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</si>
  <si>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</si>
  <si>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</si>
  <si>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</si>
  <si>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</si>
  <si>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</si>
  <si>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</si>
  <si>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</si>
  <si>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</si>
  <si>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</si>
  <si>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</si>
  <si>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</si>
  <si>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</si>
  <si>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</si>
  <si>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</si>
  <si>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</si>
  <si>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</si>
  <si>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</si>
  <si>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</si>
  <si>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</si>
  <si>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</si>
  <si>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</si>
  <si>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</si>
  <si>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</si>
  <si>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</si>
  <si>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</si>
  <si>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</si>
  <si>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</si>
  <si>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</si>
  <si>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</si>
  <si>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</si>
  <si>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</si>
  <si>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</si>
  <si>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</si>
  <si>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</si>
  <si>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</si>
  <si>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</si>
  <si>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</si>
  <si>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</si>
  <si>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</si>
  <si>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</si>
  <si>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</si>
  <si>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</si>
  <si>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</si>
  <si>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</si>
  <si>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</si>
  <si>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</si>
  <si>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</si>
  <si>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</si>
  <si>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</si>
  <si>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</si>
  <si>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</si>
  <si>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</si>
  <si>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</si>
  <si>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</si>
  <si>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</si>
  <si>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</si>
  <si>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</si>
  <si>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</si>
  <si>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</si>
  <si>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</si>
  <si>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</si>
  <si>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</si>
  <si>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</si>
  <si>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</si>
  <si>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</si>
  <si>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</si>
  <si>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</si>
  <si>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</si>
  <si>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</si>
  <si>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</si>
  <si>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</si>
  <si>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</si>
  <si>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</si>
  <si>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</si>
  <si>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</si>
  <si>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</si>
  <si>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</si>
  <si>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</si>
  <si>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</si>
  <si>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</si>
  <si>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</si>
  <si>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</si>
  <si>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</si>
  <si>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</si>
  <si>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</si>
  <si>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</si>
  <si>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</si>
  <si>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</si>
  <si>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</si>
  <si>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</si>
  <si>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</si>
  <si>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</si>
  <si>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</si>
  <si>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</si>
  <si>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</si>
  <si>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</si>
  <si>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</si>
  <si>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</si>
  <si>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</si>
  <si>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</si>
  <si>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</si>
  <si>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</si>
  <si>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</si>
  <si>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</si>
  <si>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</si>
  <si>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</si>
  <si>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</si>
  <si>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</si>
  <si>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</si>
  <si>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</si>
  <si>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</si>
  <si>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</si>
  <si>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</si>
  <si>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</si>
  <si>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</si>
  <si>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</si>
  <si>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</si>
  <si>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</si>
  <si>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</si>
  <si>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</si>
  <si>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</si>
  <si>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</si>
  <si>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</si>
  <si>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</si>
  <si>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</si>
  <si>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</si>
  <si>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</si>
  <si>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</si>
  <si>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</si>
  <si>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</si>
  <si>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</si>
  <si>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</si>
  <si>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</si>
  <si>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</si>
  <si>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</si>
  <si>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</si>
  <si>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</si>
  <si>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</si>
  <si>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</si>
  <si>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</si>
  <si>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</si>
  <si>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</si>
  <si>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</si>
  <si>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</si>
  <si>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</si>
  <si>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</si>
  <si>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</si>
  <si>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</si>
  <si>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</si>
  <si>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</si>
  <si>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</si>
  <si>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</si>
  <si>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</si>
  <si>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</si>
  <si>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</si>
  <si>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</si>
  <si>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</si>
  <si>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</si>
  <si>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</si>
  <si>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</si>
  <si>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</si>
  <si>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</si>
  <si>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</si>
  <si>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</si>
  <si>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</si>
  <si>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</si>
  <si>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</si>
  <si>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</si>
  <si>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</si>
  <si>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</si>
  <si>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</si>
  <si>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</si>
  <si>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</si>
  <si>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</si>
  <si>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</si>
  <si>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</si>
  <si>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</si>
  <si>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</si>
  <si>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</si>
  <si>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</si>
  <si>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</si>
  <si>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</si>
  <si>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</si>
  <si>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</si>
  <si>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</si>
  <si>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</si>
  <si>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</si>
  <si>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</si>
  <si>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</si>
  <si>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</si>
  <si>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</si>
  <si>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</si>
  <si>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</si>
  <si>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</si>
  <si>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</si>
  <si>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</si>
  <si>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</si>
  <si>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</si>
  <si>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</si>
  <si>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</si>
  <si>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</si>
  <si>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</si>
  <si>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</si>
  <si>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</si>
  <si>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</si>
  <si>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</si>
  <si>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</si>
  <si>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</si>
  <si>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</si>
  <si>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</si>
  <si>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</si>
  <si>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</si>
  <si>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</si>
  <si>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</si>
  <si>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</si>
  <si>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</si>
  <si>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</si>
  <si>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</si>
  <si>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</si>
  <si>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</si>
  <si>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</si>
  <si>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</si>
  <si>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</si>
  <si>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</si>
  <si>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</si>
  <si>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</si>
  <si>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</si>
  <si>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</si>
  <si>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</si>
  <si>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</si>
  <si>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</si>
  <si>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</si>
  <si>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</si>
  <si>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</si>
  <si>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</si>
  <si>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</si>
  <si>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</si>
  <si>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</si>
  <si>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</si>
  <si>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</si>
  <si>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</si>
  <si>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</si>
  <si>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</si>
  <si>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</si>
  <si>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</si>
  <si>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</si>
  <si>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</si>
  <si>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</si>
  <si>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</si>
  <si>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</si>
  <si>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</si>
  <si>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</si>
  <si>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</si>
  <si>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</si>
  <si>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</si>
  <si>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</si>
  <si>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</si>
  <si>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</si>
  <si>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</si>
  <si>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</si>
  <si>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</si>
  <si>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</si>
  <si>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</si>
  <si>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</si>
  <si>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</si>
  <si>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</si>
  <si>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</si>
  <si>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</si>
  <si>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</si>
  <si>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</si>
  <si>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</si>
  <si>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</si>
  <si>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</si>
  <si>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</si>
  <si>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</si>
  <si>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</si>
  <si>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</si>
  <si>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</si>
  <si>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</si>
  <si>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</si>
  <si>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</si>
  <si>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</si>
  <si>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</si>
  <si>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</si>
  <si>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</si>
  <si>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</si>
  <si>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</si>
  <si>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</si>
  <si>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</si>
  <si>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</si>
  <si>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</si>
  <si>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</si>
  <si>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</si>
  <si>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</si>
  <si>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</si>
  <si>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</si>
  <si>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</si>
  <si>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</si>
  <si>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</si>
  <si>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</si>
  <si>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</si>
  <si>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</si>
  <si>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</si>
  <si>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</si>
  <si>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</si>
  <si>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</si>
  <si>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</si>
  <si>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</si>
  <si>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</si>
  <si>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</si>
  <si>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</si>
  <si>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</si>
  <si>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</si>
  <si>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</si>
  <si>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</si>
  <si>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</si>
  <si>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</si>
  <si>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</si>
  <si>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</si>
  <si>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</si>
  <si>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</si>
  <si>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</si>
  <si>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</si>
  <si>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</si>
  <si>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</si>
  <si>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</si>
  <si>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</si>
  <si>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</si>
  <si>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</si>
  <si>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</si>
  <si>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</si>
  <si>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</si>
  <si>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</si>
  <si>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</si>
  <si>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</si>
  <si>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</si>
  <si>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</si>
  <si>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</si>
  <si>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</si>
  <si>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</si>
  <si>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</si>
  <si>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</si>
  <si>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</si>
  <si>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</si>
  <si>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</si>
  <si>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</si>
  <si>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</si>
  <si>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</si>
  <si>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</si>
  <si>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</si>
  <si>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</si>
  <si>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</si>
  <si>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</si>
  <si>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</si>
  <si>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</si>
  <si>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</si>
  <si>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</si>
  <si>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</si>
  <si>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</si>
  <si>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</si>
  <si>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</si>
  <si>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</si>
  <si>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</si>
  <si>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</si>
  <si>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</si>
  <si>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</si>
  <si>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</si>
  <si>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</si>
  <si>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</si>
  <si>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</si>
  <si>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</si>
  <si>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</si>
  <si>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</si>
  <si>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</si>
  <si>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</si>
  <si>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</si>
  <si>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</si>
  <si>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</si>
  <si>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</si>
  <si>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</si>
  <si>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</si>
  <si>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</si>
  <si>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</si>
  <si>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</si>
  <si>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</si>
  <si>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</si>
  <si>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</si>
  <si>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</si>
  <si>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</si>
  <si>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</si>
  <si>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</si>
  <si>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</si>
  <si>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</si>
  <si>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</si>
  <si>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</si>
  <si>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</si>
  <si>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</si>
  <si>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</si>
  <si>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</si>
  <si>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</si>
  <si>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</si>
  <si>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</si>
  <si>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</si>
  <si>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</si>
  <si>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</si>
  <si>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</si>
  <si>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</si>
  <si>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</si>
  <si>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</si>
  <si>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</si>
  <si>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</si>
  <si>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</si>
  <si>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</si>
  <si>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</si>
  <si>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</si>
  <si>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</si>
  <si>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</si>
  <si>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</si>
  <si>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</si>
  <si>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</si>
  <si>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</si>
  <si>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</si>
  <si>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</si>
  <si>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</si>
  <si>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</si>
  <si>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</si>
  <si>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</si>
  <si>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</si>
  <si>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</si>
  <si>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</si>
  <si>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</si>
  <si>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</si>
  <si>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</si>
  <si>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</si>
  <si>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</si>
  <si>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</si>
  <si>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</si>
  <si>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</si>
  <si>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</si>
  <si>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</si>
  <si>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</si>
  <si>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</si>
  <si>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</si>
  <si>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</si>
  <si>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</si>
  <si>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</si>
  <si>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</si>
  <si>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</si>
  <si>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</si>
  <si>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</si>
  <si>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</si>
  <si>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</si>
  <si>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</si>
  <si>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</si>
  <si>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</si>
  <si>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</si>
  <si>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</si>
  <si>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</si>
  <si>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</si>
  <si>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</si>
  <si>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</si>
  <si>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</si>
  <si>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</si>
  <si>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</si>
  <si>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</si>
  <si>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</si>
  <si>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</si>
  <si>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</si>
  <si>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</si>
  <si>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</si>
  <si>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</si>
  <si>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</si>
  <si>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</si>
  <si>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</si>
  <si>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</si>
  <si>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</si>
  <si>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</si>
  <si>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</si>
  <si>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</si>
  <si>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</si>
  <si>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</si>
  <si>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</si>
  <si>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</si>
  <si>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</si>
  <si>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</si>
  <si>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</si>
  <si>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</si>
  <si>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</si>
  <si>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</si>
  <si>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</si>
  <si>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</si>
  <si>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</si>
  <si>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</si>
  <si>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</si>
  <si>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</si>
  <si>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</si>
  <si>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</si>
  <si>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</si>
  <si>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</si>
  <si>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</si>
  <si>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</si>
  <si>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</si>
  <si>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</si>
  <si>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</si>
  <si>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</si>
  <si>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</si>
  <si>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</si>
  <si>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</si>
  <si>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</si>
  <si>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</si>
  <si>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</si>
  <si>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</si>
  <si>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</si>
  <si>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</si>
  <si>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</si>
  <si>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</si>
  <si>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</si>
  <si>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</si>
  <si>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</si>
  <si>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</si>
  <si>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</si>
  <si>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</si>
  <si>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</si>
  <si>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</si>
  <si>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</si>
  <si>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</si>
  <si>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</si>
  <si>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</si>
  <si>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</si>
  <si>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</si>
  <si>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</si>
  <si>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</si>
  <si>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</si>
  <si>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</si>
  <si>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</si>
  <si>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</si>
  <si>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</si>
  <si>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</si>
  <si>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</si>
  <si>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</si>
  <si>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</si>
  <si>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</si>
  <si>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</si>
  <si>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</si>
  <si>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</si>
  <si>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</si>
  <si>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</si>
  <si>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</si>
  <si>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</si>
  <si>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</si>
  <si>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</si>
  <si>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</si>
  <si>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</si>
  <si>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</si>
  <si>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</si>
  <si>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</si>
  <si>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</si>
  <si>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</si>
  <si>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</si>
  <si>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</si>
  <si>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</si>
  <si>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</si>
  <si>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</si>
  <si>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</si>
  <si>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</si>
  <si>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</si>
  <si>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</si>
  <si>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</si>
  <si>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</si>
  <si>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</si>
  <si>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</si>
  <si>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</si>
  <si>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</si>
  <si>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</si>
  <si>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</si>
  <si>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</si>
  <si>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</si>
  <si>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</si>
  <si>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</si>
  <si>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</si>
  <si>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</si>
  <si>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</si>
  <si>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</si>
  <si>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</si>
  <si>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</si>
  <si>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</si>
  <si>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</si>
  <si>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</si>
  <si>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</si>
  <si>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</si>
  <si>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</si>
  <si>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</si>
  <si>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</si>
  <si>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</si>
  <si>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</si>
  <si>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</si>
  <si>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</si>
  <si>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</si>
  <si>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</si>
  <si>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</si>
  <si>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</si>
  <si>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</si>
  <si>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</si>
  <si>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</si>
  <si>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</si>
  <si>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</si>
  <si>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</si>
  <si>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</si>
  <si>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</si>
  <si>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</si>
  <si>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</si>
  <si>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</si>
  <si>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</si>
  <si>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</si>
  <si>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</si>
  <si>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</si>
  <si>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</si>
  <si>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</si>
  <si>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</si>
  <si>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</si>
  <si>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</si>
  <si>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</si>
  <si>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</si>
  <si>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</si>
  <si>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</si>
  <si>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</si>
  <si>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</si>
  <si>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</si>
  <si>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</si>
  <si>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</si>
  <si>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</si>
  <si>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</si>
  <si>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</si>
  <si>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</si>
  <si>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</si>
  <si>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</si>
  <si>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</si>
  <si>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</si>
  <si>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</si>
  <si>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</si>
  <si>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</si>
  <si>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</si>
  <si>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</si>
  <si>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</si>
  <si>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</si>
  <si>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</si>
  <si>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</si>
  <si>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</si>
  <si>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</si>
  <si>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</si>
  <si>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</si>
  <si>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</si>
  <si>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</si>
  <si>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</si>
  <si>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</si>
  <si>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</si>
  <si>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</si>
  <si>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</si>
  <si>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</si>
  <si>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</si>
  <si>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</si>
  <si>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</si>
  <si>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</si>
  <si>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</si>
  <si>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</si>
  <si>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</si>
  <si>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</si>
  <si>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</si>
  <si>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</si>
  <si>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</si>
  <si>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</si>
  <si>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</si>
  <si>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</si>
  <si>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</si>
  <si>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</si>
  <si>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</si>
  <si>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</si>
  <si>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</si>
  <si>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</si>
  <si>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</si>
  <si>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</si>
  <si>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</si>
  <si>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</si>
  <si>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</si>
  <si>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</si>
  <si>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</si>
  <si>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</si>
  <si>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</si>
  <si>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</si>
  <si>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</si>
  <si>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</si>
  <si>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</si>
  <si>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</si>
  <si>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</si>
  <si>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</si>
  <si>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</si>
  <si>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</si>
  <si>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</si>
  <si>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</si>
  <si>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</si>
  <si>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</si>
  <si>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</si>
  <si>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</si>
  <si>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</si>
  <si>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</si>
  <si>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</si>
  <si>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</si>
  <si>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</si>
  <si>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</si>
  <si>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</si>
  <si>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</si>
  <si>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</si>
  <si>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</si>
  <si>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</si>
  <si>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</si>
  <si>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</si>
  <si>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</si>
  <si>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</si>
  <si>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</si>
  <si>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</si>
  <si>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</si>
  <si>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</si>
  <si>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</si>
  <si>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</si>
  <si>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</si>
  <si>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</si>
  <si>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</si>
  <si>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</si>
  <si>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</si>
  <si>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</si>
  <si>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</si>
  <si>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</si>
  <si>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</si>
  <si>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</si>
  <si>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</si>
  <si>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</si>
  <si>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</si>
  <si>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</si>
  <si>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</si>
  <si>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</si>
  <si>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</si>
  <si>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</si>
  <si>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</si>
  <si>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</si>
  <si>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</si>
  <si>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</si>
  <si>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</si>
  <si>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</si>
  <si>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</si>
  <si>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</si>
  <si>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</si>
  <si>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</si>
  <si>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</si>
  <si>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</si>
  <si>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</si>
  <si>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</si>
  <si>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</si>
  <si>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</si>
  <si>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</si>
  <si>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</si>
  <si>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</si>
  <si>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</si>
  <si>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</si>
  <si>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</si>
  <si>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</si>
  <si>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</si>
  <si>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</si>
  <si>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</si>
  <si>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</si>
  <si>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</si>
  <si>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</si>
  <si>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</si>
  <si>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</si>
  <si>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</si>
  <si>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</si>
  <si>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</si>
  <si>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</si>
  <si>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</si>
  <si>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</si>
  <si>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</si>
  <si>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</si>
  <si>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</si>
  <si>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</si>
  <si>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</si>
  <si>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</si>
  <si>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</si>
  <si>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</si>
  <si>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</si>
  <si>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</si>
  <si>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</si>
  <si>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</si>
  <si>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</si>
  <si>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</si>
  <si>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</si>
  <si>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</si>
  <si>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</si>
  <si>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</si>
  <si>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</si>
  <si>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</si>
  <si>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</si>
  <si>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</si>
  <si>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</si>
  <si>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</si>
  <si>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</si>
  <si>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</si>
  <si>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</si>
  <si>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</si>
  <si>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</si>
  <si>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</si>
  <si>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</si>
  <si>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</si>
  <si>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</si>
  <si>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</si>
  <si>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</si>
  <si>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</si>
  <si>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</si>
  <si>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</si>
  <si>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</si>
  <si>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</si>
  <si>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</si>
  <si>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</si>
  <si>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</si>
  <si>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</si>
  <si>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</si>
  <si>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</si>
  <si>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</si>
  <si>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</si>
  <si>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</si>
  <si>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</si>
  <si>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</si>
  <si>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</si>
  <si>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</si>
  <si>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</si>
  <si>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</si>
  <si>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</si>
  <si>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</si>
  <si>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</si>
  <si>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</si>
  <si>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</si>
  <si>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</si>
  <si>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</si>
  <si>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</si>
  <si>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</si>
  <si>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</si>
  <si>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</si>
  <si>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</si>
  <si>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</si>
  <si>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</si>
  <si>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</si>
  <si>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</si>
  <si>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</si>
  <si>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</si>
  <si>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</si>
  <si>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</si>
  <si>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</si>
  <si>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</si>
  <si>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</si>
  <si>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</si>
  <si>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</si>
  <si>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</si>
  <si>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</si>
  <si>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</si>
  <si>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</si>
  <si>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</si>
  <si>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</si>
  <si>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</si>
  <si>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</si>
  <si>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</si>
  <si>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</si>
  <si>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</si>
  <si>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</si>
  <si>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</si>
  <si>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</si>
  <si>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</si>
  <si>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</si>
  <si>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</si>
  <si>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</si>
  <si>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</si>
  <si>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</si>
  <si>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</si>
  <si>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</si>
  <si>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</si>
  <si>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</si>
  <si>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</si>
  <si>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</si>
  <si>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</si>
  <si>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</si>
  <si>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</si>
  <si>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</si>
  <si>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</si>
  <si>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</si>
  <si>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</si>
  <si>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</si>
  <si>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</si>
  <si>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</si>
  <si>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</si>
  <si>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</si>
  <si>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</si>
  <si>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</si>
  <si>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</si>
  <si>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</si>
  <si>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</si>
  <si>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</si>
  <si>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</si>
  <si>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</si>
  <si>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</si>
  <si>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</si>
  <si>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</si>
  <si>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</si>
  <si>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</si>
  <si>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</si>
  <si>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</si>
  <si>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</si>
  <si>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</si>
  <si>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</si>
  <si>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</si>
  <si>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</si>
  <si>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</si>
  <si>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</si>
  <si>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</si>
  <si>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</si>
  <si>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</si>
  <si>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</si>
  <si>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</si>
  <si>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</si>
  <si>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</si>
  <si>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</si>
  <si>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</si>
  <si>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</si>
  <si>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</si>
  <si>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</si>
  <si>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</si>
  <si>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</si>
  <si>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</si>
  <si>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</si>
  <si>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</si>
  <si>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</si>
  <si>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</si>
  <si>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</si>
  <si>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</si>
  <si>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</si>
  <si>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</si>
  <si>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</si>
  <si>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</si>
  <si>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</si>
  <si>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</si>
  <si>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</si>
  <si>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</si>
  <si>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</si>
  <si>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</si>
  <si>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</si>
  <si>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</si>
  <si>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</si>
  <si>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</si>
  <si>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</si>
  <si>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</si>
  <si>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</si>
  <si>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</si>
  <si>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</si>
  <si>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</si>
  <si>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</si>
  <si>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</si>
  <si>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</si>
  <si>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</si>
  <si>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</si>
  <si>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</si>
  <si>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</si>
  <si>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</si>
  <si>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</si>
  <si>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</si>
  <si>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</si>
  <si>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</si>
  <si>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</si>
  <si>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</si>
  <si>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</si>
  <si>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</si>
  <si>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</si>
  <si>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</si>
  <si>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</si>
  <si>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</si>
  <si>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</si>
  <si>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</si>
  <si>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</si>
  <si>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</si>
  <si>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</si>
  <si>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</si>
  <si>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</si>
  <si>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</si>
  <si>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</si>
  <si>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</si>
  <si>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</si>
  <si>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</si>
  <si>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</si>
  <si>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</si>
  <si>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</si>
  <si>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</si>
  <si>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</si>
  <si>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</si>
  <si>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</si>
  <si>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</si>
  <si>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</si>
  <si>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</si>
  <si>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</si>
  <si>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</si>
  <si>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</si>
  <si>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</si>
  <si>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</si>
  <si>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</si>
  <si>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</si>
  <si>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</si>
  <si>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</si>
  <si>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</si>
  <si>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</si>
  <si>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</si>
  <si>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</si>
  <si>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</si>
  <si>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</si>
  <si>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</si>
  <si>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</si>
  <si>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</si>
  <si>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</si>
  <si>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</si>
  <si>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</si>
  <si>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</si>
  <si>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</si>
  <si>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</si>
  <si>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</si>
  <si>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</si>
  <si>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</si>
  <si>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</si>
  <si>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</si>
  <si>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</si>
  <si>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</si>
  <si>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</si>
  <si>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</si>
  <si>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</si>
  <si>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</si>
  <si>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</si>
  <si>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</si>
  <si>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</si>
  <si>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</si>
  <si>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</si>
  <si>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</si>
  <si>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</si>
  <si>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</si>
  <si>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</si>
  <si>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</si>
  <si>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</si>
  <si>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</si>
  <si>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</si>
  <si>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</si>
  <si>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</si>
  <si>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</si>
  <si>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</si>
  <si>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</si>
  <si>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</si>
  <si>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</si>
  <si>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</si>
  <si>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</si>
  <si>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</si>
  <si>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</si>
  <si>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</si>
  <si>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</si>
  <si>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</si>
  <si>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</si>
  <si>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</si>
  <si>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</si>
  <si>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</si>
  <si>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</si>
  <si>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</si>
  <si>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</si>
  <si>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</si>
  <si>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</si>
  <si>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</si>
  <si>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</si>
  <si>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</si>
  <si>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</si>
  <si>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</si>
  <si>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</si>
  <si>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</si>
  <si>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</si>
  <si>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</si>
  <si>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</si>
  <si>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</si>
  <si>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</si>
  <si>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</si>
  <si>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</si>
  <si>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</si>
  <si>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</si>
  <si>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</si>
  <si>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</si>
  <si>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</si>
  <si>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</si>
  <si>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</si>
  <si>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</si>
  <si>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</si>
  <si>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</si>
  <si>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</si>
  <si>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</si>
  <si>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</si>
  <si>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</si>
  <si>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</si>
  <si>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</si>
  <si>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</si>
  <si>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</si>
  <si>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</si>
  <si>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</si>
  <si>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</si>
  <si>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</si>
  <si>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</si>
  <si>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</si>
  <si>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</si>
  <si>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</si>
  <si>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</si>
  <si>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</si>
  <si>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</si>
  <si>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</si>
  <si>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</si>
  <si>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</si>
  <si>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</si>
  <si>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</si>
  <si>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</si>
  <si>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</si>
  <si>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</si>
  <si>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</si>
  <si>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</si>
  <si>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</si>
  <si>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</si>
  <si>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</si>
  <si>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</si>
  <si>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</si>
  <si>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</si>
  <si>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</si>
  <si>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</si>
  <si>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</si>
  <si>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</si>
  <si>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</si>
  <si>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</si>
  <si>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</si>
  <si>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</si>
  <si>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</si>
  <si>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</si>
  <si>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</si>
  <si>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</si>
  <si>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</si>
  <si>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</si>
  <si>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</si>
  <si>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</si>
  <si>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</si>
  <si>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</si>
  <si>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</si>
  <si>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</si>
  <si>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</si>
  <si>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</si>
  <si>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</si>
  <si>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</si>
  <si>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</si>
  <si>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</si>
  <si>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</si>
  <si>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</si>
  <si>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</si>
  <si>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</si>
  <si>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</si>
  <si>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</si>
  <si>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</si>
  <si>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</si>
  <si>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</si>
  <si>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</si>
  <si>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</si>
  <si>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</si>
  <si>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</si>
  <si>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</si>
  <si>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</si>
  <si>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</si>
  <si>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</si>
  <si>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</si>
  <si>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</si>
  <si>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</si>
  <si>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</si>
  <si>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</si>
  <si>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</si>
  <si>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</si>
  <si>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</si>
  <si>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</si>
  <si>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</si>
  <si>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</si>
  <si>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</si>
  <si>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</si>
  <si>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</si>
  <si>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</si>
  <si>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</si>
  <si>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</si>
  <si>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</si>
  <si>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</si>
  <si>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</si>
  <si>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</si>
  <si>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</si>
  <si>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</si>
  <si>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</si>
  <si>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</si>
  <si>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</si>
  <si>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</si>
  <si>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</si>
  <si>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</si>
  <si>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</si>
  <si>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</si>
  <si>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</si>
  <si>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</si>
  <si>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</si>
  <si>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</si>
  <si>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</si>
  <si>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</si>
  <si>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</si>
  <si>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</si>
  <si>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</si>
  <si>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</si>
  <si>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</si>
  <si>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</si>
  <si>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</si>
  <si>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</si>
  <si>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</si>
  <si>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</si>
  <si>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</si>
  <si>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</si>
  <si>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</si>
  <si>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</si>
  <si>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</si>
  <si>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</si>
  <si>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</si>
  <si>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</si>
  <si>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</si>
  <si>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</si>
  <si>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</si>
  <si>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</si>
  <si>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</si>
  <si>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</si>
  <si>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</si>
  <si>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</si>
  <si>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</si>
  <si>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</si>
  <si>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</si>
  <si>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</si>
  <si>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</si>
  <si>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</si>
  <si>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</si>
  <si>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</si>
  <si>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</si>
  <si>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</si>
  <si>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</si>
  <si>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</si>
  <si>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</si>
  <si>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</si>
  <si>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</si>
  <si>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</si>
  <si>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</si>
  <si>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</si>
  <si>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</si>
  <si>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</si>
  <si>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</si>
  <si>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</si>
  <si>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</si>
  <si>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</si>
  <si>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</si>
  <si>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</si>
  <si>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</si>
  <si>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</si>
  <si>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</si>
  <si>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</si>
  <si>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</si>
  <si>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</si>
  <si>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</si>
  <si>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</si>
  <si>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</si>
  <si>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</si>
  <si>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</si>
  <si>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</si>
  <si>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</si>
  <si>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</si>
  <si>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</si>
  <si>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</si>
  <si>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</si>
  <si>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</si>
  <si>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</si>
  <si>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</si>
  <si>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</si>
  <si>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</si>
  <si>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</si>
  <si>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</si>
  <si>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</si>
  <si>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</si>
  <si>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</si>
  <si>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</si>
  <si>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</si>
  <si>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</si>
  <si>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</si>
  <si>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</si>
  <si>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</si>
  <si>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</si>
  <si>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</si>
  <si>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</si>
  <si>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</si>
  <si>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</si>
  <si>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</si>
  <si>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</si>
  <si>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</si>
  <si>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</si>
  <si>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</si>
  <si>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</si>
  <si>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</si>
  <si>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</si>
  <si>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</si>
  <si>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</si>
  <si>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</si>
  <si>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</si>
  <si>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</si>
  <si>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</si>
  <si>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</si>
  <si>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</si>
  <si>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</si>
  <si>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</si>
  <si>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</si>
  <si>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</si>
  <si>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</si>
  <si>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</si>
  <si>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</si>
  <si>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</si>
  <si>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</si>
  <si>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</si>
  <si>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</si>
  <si>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</si>
  <si>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</si>
  <si>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</si>
  <si>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</si>
  <si>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</si>
  <si>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</si>
  <si>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</si>
  <si>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</si>
  <si>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</si>
  <si>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</si>
  <si>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</si>
  <si>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</si>
  <si>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</si>
  <si>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</si>
  <si>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</si>
  <si>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</si>
  <si>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</si>
  <si>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</si>
  <si>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</si>
  <si>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</si>
  <si>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</si>
  <si>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</si>
  <si>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</si>
  <si>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</si>
  <si>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</si>
  <si>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</si>
  <si>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</si>
  <si>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</si>
  <si>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</si>
  <si>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</si>
  <si>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</si>
  <si>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</si>
  <si>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</si>
  <si>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</si>
  <si>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</si>
  <si>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</si>
  <si>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</si>
  <si>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</si>
  <si>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</si>
  <si>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</si>
  <si>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</si>
  <si>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</si>
  <si>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</si>
  <si>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</si>
  <si>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</si>
  <si>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</si>
  <si>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</si>
  <si>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</si>
  <si>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</si>
  <si>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</si>
  <si>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</si>
  <si>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</si>
  <si>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</si>
  <si>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</si>
  <si>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</si>
  <si>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</si>
  <si>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</si>
  <si>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</si>
  <si>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</si>
  <si>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</si>
  <si>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</si>
  <si>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</si>
  <si>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</si>
  <si>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</si>
  <si>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</si>
  <si>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</si>
  <si>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</si>
  <si>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</si>
  <si>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</si>
  <si>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</si>
  <si>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</si>
  <si>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</si>
  <si>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</si>
  <si>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</si>
  <si>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</si>
  <si>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</si>
  <si>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</si>
  <si>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</si>
  <si>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</si>
  <si>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</si>
  <si>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</si>
  <si>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</si>
  <si>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</si>
  <si>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</si>
  <si>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</si>
  <si>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</si>
  <si>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</si>
  <si>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</si>
  <si>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</si>
  <si>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</si>
  <si>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</si>
  <si>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</si>
  <si>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</si>
  <si>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</si>
  <si>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</si>
  <si>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</si>
  <si>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</si>
  <si>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</si>
  <si>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</si>
  <si>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</si>
  <si>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</si>
  <si>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</si>
  <si>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</si>
  <si>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</si>
  <si>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</si>
  <si>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</si>
  <si>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</si>
  <si>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</si>
  <si>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</si>
  <si>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</si>
  <si>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</si>
  <si>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</si>
  <si>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</si>
  <si>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</si>
  <si>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</si>
  <si>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</si>
  <si>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</si>
  <si>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</si>
  <si>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</si>
  <si>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</si>
  <si>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</si>
  <si>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</si>
  <si>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</si>
  <si>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</si>
  <si>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</si>
  <si>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</si>
  <si>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</si>
  <si>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</si>
  <si>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</si>
  <si>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</si>
  <si>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</si>
  <si>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</si>
  <si>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</si>
  <si>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</si>
  <si>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</si>
  <si>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</si>
  <si>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</si>
  <si>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</si>
  <si>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</si>
  <si>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</si>
  <si>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</si>
  <si>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</si>
  <si>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</si>
  <si>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</si>
  <si>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</si>
  <si>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</si>
  <si>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</si>
  <si>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</si>
  <si>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</si>
  <si>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</si>
  <si>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</si>
  <si>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</si>
  <si>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</si>
  <si>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</si>
  <si>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</si>
  <si>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</si>
  <si>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</si>
  <si>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</si>
  <si>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</si>
  <si>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</si>
  <si>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</si>
  <si>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</si>
  <si>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</si>
  <si>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</si>
  <si>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</si>
  <si>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</si>
  <si>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</si>
  <si>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</si>
  <si>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</si>
  <si>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</si>
  <si>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</si>
  <si>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</si>
  <si>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</si>
  <si>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</si>
  <si>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</si>
  <si>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</si>
  <si>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</si>
  <si>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</si>
  <si>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</si>
  <si>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</si>
  <si>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</si>
  <si>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</si>
  <si>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</si>
  <si>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</si>
  <si>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</si>
  <si>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</si>
  <si>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</si>
  <si>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</si>
  <si>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</si>
  <si>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</si>
  <si>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</si>
  <si>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</si>
  <si>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</si>
  <si>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</si>
  <si>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</si>
  <si>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</si>
  <si>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</si>
  <si>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</si>
  <si>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</si>
  <si>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</si>
  <si>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</si>
  <si>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</si>
  <si>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</si>
  <si>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</si>
  <si>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</si>
  <si>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</si>
  <si>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</si>
  <si>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</si>
  <si>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</si>
  <si>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</si>
  <si>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</si>
  <si>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</si>
  <si>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</si>
  <si>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</si>
  <si>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</si>
  <si>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</si>
  <si>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</si>
  <si>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</si>
  <si>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</si>
  <si>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</si>
  <si>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</si>
  <si>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</si>
  <si>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</si>
  <si>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</si>
  <si>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</si>
  <si>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</si>
  <si>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</si>
  <si>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</si>
  <si>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</si>
  <si>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</si>
  <si>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</si>
  <si>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</si>
  <si>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</si>
  <si>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</si>
  <si>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</si>
  <si>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</si>
  <si>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</si>
  <si>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</si>
  <si>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</si>
  <si>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</si>
  <si>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</si>
  <si>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</si>
  <si>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</si>
  <si>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</si>
  <si>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</si>
  <si>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</si>
  <si>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</si>
  <si>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</si>
  <si>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</si>
  <si>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</si>
  <si>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</si>
  <si>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</si>
  <si>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</si>
  <si>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</si>
  <si>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</si>
  <si>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</si>
  <si>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</si>
  <si>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</si>
  <si>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</si>
  <si>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</si>
  <si>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</si>
  <si>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</si>
  <si>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</si>
  <si>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</si>
  <si>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</si>
  <si>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</si>
  <si>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</si>
  <si>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</si>
  <si>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</si>
  <si>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</si>
  <si>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</si>
  <si>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</si>
  <si>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</si>
  <si>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</si>
  <si>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</si>
  <si>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</si>
  <si>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</si>
  <si>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</si>
  <si>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</si>
  <si>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</si>
  <si>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</si>
  <si>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</si>
  <si>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</si>
  <si>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</si>
  <si>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</si>
  <si>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</si>
  <si>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</si>
  <si>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</si>
  <si>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</si>
  <si>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</si>
  <si>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</si>
  <si>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</si>
  <si>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</si>
  <si>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</si>
  <si>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</si>
  <si>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</si>
  <si>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</si>
  <si>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</si>
  <si>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</si>
  <si>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</si>
  <si>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</si>
  <si>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</si>
  <si>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</si>
  <si>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</si>
  <si>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</si>
  <si>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</si>
  <si>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</si>
  <si>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</si>
  <si>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</si>
  <si>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</si>
  <si>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</si>
  <si>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</si>
  <si>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</si>
  <si>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</si>
  <si>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</si>
  <si>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</si>
  <si>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</si>
  <si>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</si>
  <si>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</si>
  <si>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</si>
  <si>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</si>
  <si>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</si>
  <si>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</si>
  <si>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</si>
  <si>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</si>
  <si>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</si>
  <si>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</si>
  <si>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</si>
  <si>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</si>
  <si>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</si>
  <si>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</si>
  <si>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</si>
  <si>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</si>
  <si>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</si>
  <si>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</si>
  <si>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</si>
  <si>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</si>
  <si>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</si>
  <si>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</si>
  <si>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</si>
  <si>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</si>
  <si>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</si>
  <si>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</si>
  <si>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</si>
  <si>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</si>
  <si>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</si>
  <si>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</si>
  <si>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</si>
  <si>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</si>
  <si>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</si>
  <si>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</si>
  <si>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</si>
  <si>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</si>
  <si>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</si>
  <si>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</si>
  <si>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</si>
  <si>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</si>
  <si>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</si>
  <si>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</si>
  <si>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</si>
  <si>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</si>
  <si>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</si>
  <si>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</si>
  <si>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</si>
  <si>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</si>
  <si>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</si>
  <si>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</si>
  <si>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</si>
  <si>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</si>
  <si>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</si>
  <si>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</si>
  <si>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</si>
  <si>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</si>
  <si>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</si>
  <si>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</si>
  <si>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</si>
  <si>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</si>
  <si>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</si>
  <si>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</si>
  <si>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</si>
  <si>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</si>
  <si>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</si>
  <si>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</si>
  <si>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</si>
  <si>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</si>
  <si>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</si>
  <si>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</si>
  <si>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</si>
  <si>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</si>
  <si>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</si>
  <si>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</si>
  <si>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</si>
  <si>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</si>
  <si>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</si>
  <si>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</si>
  <si>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</si>
  <si>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</si>
  <si>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</si>
  <si>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</si>
  <si>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</si>
  <si>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</si>
  <si>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</si>
  <si>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</si>
  <si>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</si>
  <si>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</si>
  <si>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</si>
  <si>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</si>
  <si>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</si>
  <si>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</si>
  <si>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</si>
  <si>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</si>
  <si>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</si>
  <si>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</si>
  <si>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</si>
  <si>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</si>
  <si>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</si>
  <si>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</si>
  <si>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</si>
  <si>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</si>
  <si>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</si>
  <si>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</si>
  <si>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</si>
  <si>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</si>
  <si>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</si>
  <si>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</si>
  <si>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</si>
  <si>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</si>
  <si>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</si>
  <si>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</si>
  <si>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</si>
  <si>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</si>
  <si>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</si>
  <si>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</si>
  <si>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</si>
  <si>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</si>
  <si>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</si>
  <si>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</si>
  <si>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</si>
  <si>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</si>
  <si>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</si>
  <si>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</si>
  <si>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</si>
  <si>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</si>
  <si>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</si>
  <si>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</si>
  <si>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</si>
  <si>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</si>
  <si>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</si>
  <si>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</si>
  <si>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</si>
  <si>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</si>
  <si>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</si>
  <si>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</si>
  <si>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</si>
  <si>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</si>
  <si>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</si>
  <si>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</si>
  <si>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</si>
  <si>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</si>
  <si>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</si>
  <si>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</si>
  <si>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</si>
  <si>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</si>
  <si>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</si>
  <si>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</si>
  <si>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</si>
  <si>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</si>
  <si>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</si>
  <si>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</si>
  <si>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</si>
  <si>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</si>
  <si>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</si>
  <si>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</si>
  <si>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</si>
  <si>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</si>
  <si>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</si>
  <si>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</si>
  <si>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</si>
  <si>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</si>
  <si>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</si>
  <si>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</si>
  <si>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</si>
  <si>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</si>
  <si>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</si>
  <si>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</si>
  <si>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</si>
  <si>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</si>
  <si>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</si>
  <si>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</si>
  <si>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</si>
  <si>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</si>
  <si>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</si>
  <si>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</si>
  <si>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</si>
  <si>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</si>
  <si>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</si>
  <si>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</si>
  <si>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</si>
  <si>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</si>
  <si>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</si>
  <si>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</si>
  <si>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</si>
  <si>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</si>
  <si>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</si>
  <si>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</si>
  <si>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</si>
  <si>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</si>
  <si>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</si>
  <si>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</si>
  <si>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</si>
  <si>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</si>
  <si>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</si>
  <si>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</si>
  <si>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</si>
  <si>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</si>
  <si>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</si>
  <si>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</si>
  <si>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</si>
  <si>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</si>
  <si>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</si>
  <si>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</si>
  <si>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</si>
  <si>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</si>
  <si>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</si>
  <si>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</si>
  <si>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</si>
  <si>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</si>
  <si>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</si>
  <si>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</si>
  <si>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</si>
  <si>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</si>
  <si>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</si>
  <si>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</si>
  <si>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</si>
  <si>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</si>
  <si>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</si>
  <si>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</si>
  <si>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</si>
  <si>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</si>
  <si>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</si>
  <si>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</si>
  <si>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</si>
  <si>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</si>
  <si>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</si>
  <si>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</si>
  <si>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</si>
  <si>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</si>
  <si>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</si>
  <si>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</si>
  <si>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</si>
  <si>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</si>
  <si>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</si>
  <si>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</si>
  <si>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</si>
  <si>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</si>
  <si>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</si>
  <si>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</si>
  <si>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</si>
  <si>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</si>
  <si>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</si>
  <si>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</si>
  <si>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</si>
  <si>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</si>
  <si>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</si>
  <si>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</si>
  <si>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</si>
  <si>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</si>
  <si>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</si>
  <si>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</si>
  <si>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</si>
  <si>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</si>
  <si>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</si>
  <si>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</si>
  <si>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</si>
  <si>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</si>
  <si>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</si>
  <si>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</si>
  <si>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</si>
  <si>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</si>
  <si>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</si>
  <si>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</si>
  <si>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</si>
  <si>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</si>
  <si>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</si>
  <si>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</si>
  <si>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</si>
  <si>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</si>
  <si>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</si>
  <si>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</si>
  <si>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</si>
  <si>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</si>
  <si>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</si>
  <si>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</si>
  <si>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</si>
  <si>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</si>
  <si>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</si>
  <si>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</si>
  <si>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</si>
  <si>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</si>
  <si>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</si>
  <si>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</si>
  <si>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</si>
  <si>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</si>
  <si>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</si>
  <si>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</si>
  <si>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</si>
  <si>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</si>
  <si>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</si>
  <si>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</si>
  <si>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</si>
  <si>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</si>
  <si>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</si>
  <si>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</si>
  <si>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</si>
  <si>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</si>
  <si>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</si>
  <si>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</si>
  <si>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</si>
  <si>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</si>
  <si>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</si>
  <si>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</si>
  <si>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</si>
  <si>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</si>
  <si>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</si>
  <si>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</si>
  <si>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</si>
  <si>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</si>
  <si>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</si>
  <si>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</si>
  <si>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</si>
  <si>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</si>
  <si>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</si>
  <si>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</si>
  <si>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</si>
  <si>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</si>
  <si>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</si>
  <si>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</si>
  <si>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</si>
  <si>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</si>
  <si>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</si>
  <si>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</si>
  <si>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</si>
  <si>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</si>
  <si>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</si>
  <si>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</si>
  <si>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</si>
  <si>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</si>
  <si>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</si>
  <si>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</si>
  <si>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</si>
  <si>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</si>
  <si>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</si>
  <si>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</si>
  <si>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</si>
  <si>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</si>
  <si>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</si>
  <si>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</si>
  <si>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</si>
  <si>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</si>
  <si>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</si>
  <si>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</si>
  <si>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</si>
  <si>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</si>
  <si>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</si>
  <si>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</si>
  <si>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</si>
  <si>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</si>
  <si>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</si>
  <si>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</si>
  <si>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</si>
  <si>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</si>
  <si>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</si>
  <si>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</si>
  <si>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</si>
  <si>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</si>
  <si>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</si>
  <si>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</si>
  <si>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</si>
  <si>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</si>
  <si>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</si>
  <si>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</si>
  <si>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</si>
  <si>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</si>
  <si>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</si>
  <si>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</si>
  <si>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</si>
  <si>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</si>
  <si>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</si>
  <si>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</si>
  <si>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</si>
  <si>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</si>
  <si>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</si>
  <si>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</si>
  <si>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</si>
  <si>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</si>
  <si>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</si>
  <si>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</si>
  <si>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</si>
  <si>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</si>
  <si>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</si>
  <si>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</si>
  <si>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</si>
  <si>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</si>
  <si>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</si>
  <si>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</si>
  <si>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</si>
  <si>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</si>
  <si>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</si>
  <si>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</si>
  <si>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</si>
  <si>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</si>
  <si>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</si>
  <si>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</si>
  <si>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</si>
  <si>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</si>
  <si>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</si>
  <si>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</si>
  <si>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</si>
  <si>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</si>
  <si>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</si>
  <si>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</si>
  <si>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</si>
  <si>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</si>
  <si>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</si>
  <si>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</si>
  <si>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</si>
  <si>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</si>
  <si>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</si>
  <si>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</si>
  <si>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</si>
  <si>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</si>
  <si>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</si>
  <si>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</si>
  <si>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</si>
  <si>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</si>
  <si>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</si>
  <si>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</si>
  <si>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</si>
  <si>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</si>
  <si>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</si>
  <si>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</si>
  <si>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</si>
  <si>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</si>
  <si>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</si>
  <si>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</si>
  <si>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</si>
  <si>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</si>
  <si>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</si>
  <si>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</si>
  <si>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</si>
  <si>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</si>
  <si>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</si>
  <si>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</si>
  <si>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</si>
  <si>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</si>
  <si>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</si>
  <si>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</si>
  <si>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</si>
  <si>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</si>
  <si>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</si>
  <si>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</si>
  <si>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</si>
  <si>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</si>
  <si>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</si>
  <si>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</si>
  <si>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</si>
  <si>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</si>
  <si>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</si>
  <si>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</si>
  <si>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</si>
  <si>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</si>
  <si>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</si>
  <si>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</si>
  <si>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</si>
  <si>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</si>
  <si>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</si>
  <si>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</si>
  <si>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</si>
  <si>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</si>
  <si>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</si>
  <si>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</si>
  <si>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</si>
  <si>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</si>
  <si>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</si>
  <si>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</si>
  <si>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</si>
  <si>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</si>
  <si>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</si>
  <si>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</si>
  <si>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</si>
  <si>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</si>
  <si>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</si>
  <si>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</si>
  <si>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</si>
  <si>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</si>
  <si>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</si>
  <si>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</si>
  <si>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</si>
  <si>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</si>
  <si>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</si>
  <si>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</si>
  <si>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</si>
  <si>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</si>
  <si>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</si>
  <si>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</si>
  <si>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</si>
  <si>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</si>
  <si>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</si>
  <si>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</si>
  <si>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</si>
  <si>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</si>
  <si>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</si>
  <si>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</si>
  <si>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</si>
  <si>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</si>
  <si>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</si>
  <si>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</si>
  <si>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</si>
  <si>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</si>
  <si>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</si>
  <si>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</si>
  <si>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</si>
  <si>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</si>
  <si>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</si>
  <si>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</si>
  <si>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</si>
  <si>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</si>
  <si>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</si>
  <si>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</si>
  <si>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</si>
  <si>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</si>
  <si>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</si>
  <si>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</si>
  <si>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</si>
  <si>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</si>
  <si>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</si>
  <si>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</si>
  <si>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</si>
  <si>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</si>
  <si>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</si>
  <si>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</si>
  <si>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</si>
  <si>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</si>
  <si>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</si>
  <si>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</si>
  <si>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</si>
  <si>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</si>
  <si>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</si>
  <si>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</si>
  <si>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</si>
  <si>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</si>
  <si>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</si>
  <si>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</si>
  <si>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</si>
  <si>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</si>
  <si>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</si>
  <si>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</si>
  <si>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</si>
  <si>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</si>
  <si>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</si>
  <si>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</si>
  <si>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</si>
  <si>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</si>
  <si>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</si>
  <si>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</si>
  <si>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</si>
  <si>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</si>
  <si>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</si>
  <si>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</si>
  <si>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</si>
  <si>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</si>
  <si>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</si>
  <si>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</si>
  <si>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</si>
  <si>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</si>
  <si>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</si>
  <si>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</si>
  <si>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</si>
  <si>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</si>
  <si>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</si>
  <si>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</si>
  <si>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</si>
  <si>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</si>
  <si>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</si>
  <si>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</si>
  <si>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</si>
  <si>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</si>
  <si>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</si>
  <si>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</si>
  <si>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</si>
  <si>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</si>
  <si>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</si>
  <si>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</si>
  <si>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</si>
  <si>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</si>
  <si>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</si>
  <si>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</si>
  <si>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</si>
  <si>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</si>
  <si>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</si>
  <si>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</si>
  <si>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</si>
  <si>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</si>
  <si>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</si>
  <si>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</si>
  <si>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</si>
  <si>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</si>
  <si>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</si>
  <si>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</si>
  <si>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</si>
  <si>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</si>
  <si>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</si>
  <si>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</si>
  <si>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</si>
  <si>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</si>
  <si>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</si>
  <si>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</si>
  <si>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</si>
  <si>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</si>
  <si>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</si>
  <si>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</si>
  <si>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</si>
  <si>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</si>
  <si>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</si>
  <si>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</si>
  <si>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</si>
  <si>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</si>
  <si>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</si>
  <si>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</si>
  <si>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</si>
  <si>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</si>
  <si>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</si>
  <si>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</si>
  <si>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</si>
  <si>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</si>
  <si>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</si>
  <si>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</si>
  <si>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</si>
  <si>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</si>
  <si>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</si>
  <si>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</si>
  <si>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</si>
  <si>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</si>
  <si>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</si>
  <si>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</si>
  <si>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</si>
  <si>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</si>
  <si>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</si>
  <si>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</si>
  <si>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</si>
  <si>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</si>
  <si>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</si>
  <si>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</si>
  <si>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</si>
  <si>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</si>
  <si>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</si>
  <si>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</si>
  <si>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</si>
  <si>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</si>
  <si>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</si>
  <si>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</si>
  <si>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</si>
  <si>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</si>
  <si>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</si>
  <si>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</si>
  <si>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</si>
  <si>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</si>
  <si>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</si>
  <si>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</si>
  <si>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</si>
  <si>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</si>
  <si>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</si>
  <si>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</si>
  <si>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</si>
  <si>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</si>
  <si>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</si>
  <si>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</si>
  <si>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</si>
  <si>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</si>
  <si>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</si>
  <si>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</si>
  <si>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</si>
  <si>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</si>
  <si>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</si>
  <si>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</si>
  <si>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</si>
  <si>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</si>
  <si>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</si>
  <si>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</si>
  <si>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</si>
  <si>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</si>
  <si>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</si>
  <si>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</si>
  <si>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</si>
  <si>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</si>
  <si>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</si>
  <si>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</si>
  <si>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</si>
  <si>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</si>
  <si>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</si>
  <si>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</si>
  <si>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</si>
  <si>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</si>
  <si>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</si>
  <si>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</si>
  <si>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</si>
  <si>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</si>
  <si>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</si>
  <si>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</si>
  <si>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</si>
  <si>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</si>
  <si>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</si>
  <si>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</si>
  <si>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</si>
  <si>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</si>
  <si>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</si>
  <si>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</si>
  <si>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</si>
  <si>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</si>
  <si>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</si>
  <si>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</si>
  <si>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</si>
  <si>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</si>
  <si>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</si>
  <si>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</si>
  <si>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</si>
  <si>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</si>
  <si>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</si>
  <si>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</si>
  <si>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</si>
  <si>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</si>
  <si>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</si>
  <si>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</si>
  <si>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</si>
  <si>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</si>
  <si>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</si>
  <si>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</si>
  <si>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</si>
  <si>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</si>
  <si>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</si>
  <si>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</si>
  <si>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</si>
  <si>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</si>
  <si>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</si>
  <si>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</si>
  <si>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</si>
  <si>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</si>
  <si>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</si>
  <si>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</si>
  <si>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</si>
  <si>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</si>
  <si>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</si>
  <si>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</si>
  <si>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</si>
  <si>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</si>
  <si>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</si>
  <si>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</si>
  <si>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</si>
  <si>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</si>
  <si>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</si>
  <si>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</si>
  <si>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</si>
  <si>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</si>
  <si>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</si>
  <si>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</si>
  <si>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</si>
  <si>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</si>
  <si>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</si>
  <si>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</si>
  <si>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</si>
  <si>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</si>
  <si>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</si>
  <si>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</si>
  <si>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</si>
  <si>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</si>
  <si>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</si>
  <si>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</si>
  <si>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</si>
  <si>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</si>
  <si>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</si>
  <si>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</si>
  <si>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</si>
  <si>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</si>
  <si>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</si>
  <si>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</si>
  <si>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</si>
  <si>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</si>
  <si>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</si>
  <si>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</si>
  <si>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</si>
  <si>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</si>
  <si>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</si>
  <si>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</si>
  <si>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</si>
  <si>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</si>
  <si>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</si>
  <si>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</si>
  <si>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</si>
  <si>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</si>
  <si>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</si>
  <si>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</si>
  <si>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</si>
  <si>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</si>
  <si>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</si>
  <si>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</si>
  <si>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</si>
  <si>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</si>
  <si>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</si>
  <si>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</si>
  <si>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</si>
  <si>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</si>
  <si>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</si>
  <si>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</si>
  <si>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</si>
  <si>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</si>
  <si>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</si>
  <si>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</si>
  <si>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</si>
  <si>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</si>
  <si>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</si>
  <si>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</si>
  <si>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</si>
  <si>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</si>
  <si>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</si>
  <si>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</si>
  <si>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</si>
  <si>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</si>
  <si>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</si>
  <si>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</si>
  <si>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</si>
  <si>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</si>
  <si>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</si>
  <si>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</si>
  <si>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</si>
  <si>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</si>
  <si>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</si>
  <si>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</si>
  <si>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</si>
  <si>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</si>
  <si>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</si>
  <si>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</si>
  <si>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</si>
  <si>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</si>
  <si>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</si>
  <si>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</si>
  <si>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</si>
  <si>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</si>
  <si>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</si>
  <si>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</si>
  <si>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</si>
  <si>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</si>
  <si>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</si>
  <si>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</si>
  <si>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</si>
  <si>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</si>
  <si>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</si>
  <si>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</si>
  <si>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</si>
  <si>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</si>
  <si>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</si>
  <si>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</si>
  <si>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</si>
  <si>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</si>
  <si>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</si>
  <si>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</si>
  <si>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</si>
  <si>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</si>
  <si>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</si>
  <si>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</si>
  <si>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</si>
  <si>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</si>
  <si>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</si>
  <si>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</si>
  <si>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</si>
  <si>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</si>
  <si>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</si>
  <si>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</si>
  <si>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</si>
  <si>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</si>
  <si>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</si>
  <si>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</si>
  <si>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</si>
  <si>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</si>
  <si>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</si>
  <si>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</si>
  <si>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</si>
  <si>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</si>
  <si>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</si>
  <si>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</si>
  <si>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</si>
  <si>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</si>
  <si>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</si>
  <si>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</si>
  <si>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</si>
  <si>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</si>
  <si>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</si>
  <si>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</si>
  <si>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</si>
  <si>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</si>
  <si>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</si>
  <si>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</si>
  <si>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</si>
  <si>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</si>
  <si>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</si>
  <si>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</si>
  <si>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</si>
  <si>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</si>
  <si>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</si>
  <si>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</si>
  <si>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</si>
  <si>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</si>
  <si>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</si>
  <si>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</si>
  <si>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</si>
  <si>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</si>
  <si>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</si>
  <si>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</si>
  <si>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</si>
  <si>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</si>
  <si>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</si>
  <si>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</si>
  <si>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</si>
  <si>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</si>
  <si>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</si>
  <si>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</si>
  <si>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</si>
  <si>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</si>
  <si>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</si>
  <si>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</si>
  <si>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</si>
  <si>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</si>
  <si>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</si>
  <si>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</si>
  <si>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</si>
  <si>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</si>
  <si>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</si>
  <si>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</si>
  <si>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</si>
  <si>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</si>
  <si>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</si>
  <si>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</si>
  <si>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</si>
  <si>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</si>
  <si>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</si>
  <si>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</si>
  <si>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</si>
  <si>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</si>
  <si>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</si>
  <si>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</si>
  <si>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</si>
  <si>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</si>
  <si>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</si>
  <si>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</si>
  <si>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</si>
  <si>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</si>
  <si>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</si>
  <si>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</si>
  <si>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</si>
  <si>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</si>
  <si>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</si>
  <si>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</si>
  <si>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</si>
  <si>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</si>
  <si>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</si>
  <si>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</si>
  <si>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</si>
  <si>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</si>
  <si>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</si>
  <si>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</si>
  <si>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</si>
  <si>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</si>
  <si>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</si>
  <si>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</si>
  <si>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</si>
  <si>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</si>
  <si>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</si>
  <si>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</si>
  <si>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</si>
  <si>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</si>
  <si>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</si>
  <si>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</si>
  <si>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</si>
  <si>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</si>
  <si>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</si>
  <si>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</si>
  <si>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</si>
  <si>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</si>
  <si>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</si>
  <si>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</si>
  <si>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</si>
  <si>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</si>
  <si>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</si>
  <si>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</si>
  <si>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</si>
  <si>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</si>
  <si>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</si>
  <si>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</si>
  <si>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</si>
  <si>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</si>
  <si>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</si>
  <si>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</si>
  <si>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</si>
  <si>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</si>
  <si>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</si>
  <si>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</si>
  <si>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</si>
  <si>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</si>
  <si>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</si>
  <si>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</si>
  <si>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</si>
  <si>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</si>
  <si>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</si>
  <si>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</si>
  <si>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</si>
  <si>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</si>
  <si>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</si>
  <si>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</si>
  <si>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</si>
  <si>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</si>
  <si>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</si>
  <si>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</si>
  <si>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</si>
  <si>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</si>
  <si>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</si>
  <si>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</si>
  <si>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</si>
  <si>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</si>
  <si>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</si>
  <si>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</si>
  <si>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</si>
  <si>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</si>
  <si>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</si>
  <si>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</si>
  <si>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</si>
  <si>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</si>
  <si>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</si>
  <si>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</si>
  <si>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</si>
  <si>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</si>
  <si>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</si>
  <si>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</si>
  <si>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</si>
  <si>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</si>
  <si>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</si>
  <si>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</si>
  <si>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</si>
  <si>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</si>
  <si>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</si>
  <si>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</si>
  <si>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</si>
  <si>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</si>
  <si>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</si>
  <si>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</si>
  <si>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</si>
  <si>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</si>
  <si>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</si>
  <si>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</si>
  <si>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</si>
  <si>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</si>
  <si>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</si>
  <si>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</si>
  <si>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</si>
  <si>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</si>
  <si>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</si>
  <si>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</si>
  <si>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</si>
  <si>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</si>
  <si>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</si>
  <si>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</si>
  <si>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</si>
  <si>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</si>
  <si>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</si>
  <si>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</si>
  <si>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</si>
  <si>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</si>
  <si>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</si>
  <si>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</si>
  <si>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</si>
  <si>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</si>
  <si>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</si>
  <si>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</si>
  <si>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</si>
  <si>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</si>
  <si>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</si>
  <si>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</si>
  <si>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</si>
  <si>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</si>
  <si>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</si>
  <si>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</si>
  <si>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</si>
  <si>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</si>
  <si>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</si>
  <si>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</si>
  <si>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</si>
  <si>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</si>
  <si>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</si>
  <si>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</si>
  <si>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</si>
  <si>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</si>
  <si>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</si>
  <si>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</si>
  <si>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</si>
  <si>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</si>
  <si>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</si>
  <si>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</si>
  <si>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</si>
  <si>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</si>
  <si>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</si>
  <si>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</si>
  <si>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</si>
  <si>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</si>
  <si>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</si>
  <si>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</si>
  <si>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</si>
  <si>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</si>
  <si>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</si>
  <si>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</si>
  <si>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</si>
  <si>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</si>
  <si>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</si>
  <si>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</si>
  <si>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</si>
  <si>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</si>
  <si>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</si>
  <si>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</si>
  <si>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</si>
  <si>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</si>
  <si>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</si>
  <si>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</si>
  <si>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</si>
  <si>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</si>
  <si>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</si>
  <si>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</si>
  <si>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</si>
  <si>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</si>
  <si>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</si>
  <si>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</si>
  <si>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</si>
  <si>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</si>
  <si>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</si>
  <si>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</si>
  <si>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</si>
  <si>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</si>
  <si>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</si>
  <si>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</si>
  <si>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</si>
  <si>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</si>
  <si>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</si>
  <si>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</si>
  <si>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</si>
  <si>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</si>
  <si>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</si>
  <si>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</si>
  <si>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</si>
  <si>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</si>
  <si>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</si>
  <si>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</si>
  <si>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</si>
  <si>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</si>
  <si>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</si>
  <si>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</si>
  <si>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</si>
  <si>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</si>
  <si>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</si>
  <si>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</si>
  <si>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</si>
  <si>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</si>
  <si>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</si>
  <si>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</si>
  <si>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</si>
  <si>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</si>
  <si>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</si>
  <si>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</si>
  <si>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</si>
  <si>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</si>
  <si>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</si>
  <si>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</si>
  <si>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</si>
  <si>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</si>
  <si>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</si>
  <si>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</si>
  <si>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</si>
  <si>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</si>
  <si>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</si>
  <si>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</si>
  <si>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</si>
  <si>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</si>
  <si>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</si>
  <si>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</si>
  <si>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</si>
  <si>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</si>
  <si>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</si>
  <si>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</si>
  <si>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</si>
  <si>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</si>
  <si>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</si>
  <si>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</si>
  <si>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</si>
  <si>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</si>
  <si>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</si>
  <si>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</si>
  <si>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</si>
  <si>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</si>
  <si>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</si>
  <si>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</si>
  <si>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</si>
  <si>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</si>
  <si>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</si>
  <si>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</si>
  <si>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</si>
  <si>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</si>
  <si>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</si>
  <si>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</si>
  <si>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</si>
  <si>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</si>
  <si>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</si>
  <si>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</si>
  <si>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</si>
  <si>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</si>
  <si>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</si>
  <si>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</si>
  <si>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</si>
  <si>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</si>
  <si>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</si>
  <si>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</si>
  <si>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</si>
  <si>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</si>
  <si>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</si>
  <si>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</si>
  <si>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</si>
  <si>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</si>
  <si>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</si>
  <si>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</si>
  <si>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</si>
  <si>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</si>
  <si>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</si>
  <si>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</si>
  <si>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</si>
  <si>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</si>
  <si>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</si>
  <si>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</si>
  <si>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</si>
  <si>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</si>
  <si>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</si>
  <si>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</si>
  <si>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</si>
  <si>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</si>
  <si>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</si>
  <si>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</si>
  <si>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</si>
  <si>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</si>
  <si>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</si>
  <si>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</si>
  <si>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</si>
  <si>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</si>
  <si>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</si>
  <si>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</si>
  <si>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</si>
  <si>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</si>
  <si>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</si>
  <si>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</si>
  <si>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</si>
  <si>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</si>
  <si>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</si>
  <si>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</si>
  <si>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</si>
  <si>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</si>
  <si>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</si>
  <si>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</si>
  <si>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</si>
  <si>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</si>
  <si>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</si>
  <si>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</si>
  <si>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</si>
  <si>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</si>
  <si>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</si>
  <si>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</si>
  <si>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</si>
  <si>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</si>
  <si>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</si>
  <si>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</si>
  <si>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</si>
  <si>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</si>
  <si>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</si>
  <si>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</si>
  <si>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</si>
  <si>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</si>
  <si>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</si>
  <si>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</si>
  <si>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</si>
  <si>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</si>
  <si>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</si>
  <si>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</si>
  <si>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</si>
  <si>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</si>
  <si>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</si>
  <si>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</si>
  <si>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</si>
  <si>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</si>
  <si>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</si>
  <si>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</si>
  <si>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</si>
  <si>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</si>
  <si>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</si>
  <si>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</si>
  <si>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</si>
  <si>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</si>
  <si>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</si>
  <si>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</si>
  <si>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</si>
  <si>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</si>
  <si>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</si>
  <si>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</si>
  <si>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</si>
  <si>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</si>
  <si>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</si>
  <si>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</si>
  <si>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</si>
  <si>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</si>
  <si>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</si>
  <si>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</si>
  <si>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</si>
  <si>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</si>
  <si>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</si>
  <si>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</si>
  <si>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</si>
  <si>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</si>
  <si>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</si>
  <si>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</si>
  <si>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</si>
  <si>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</si>
  <si>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</si>
  <si>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</si>
  <si>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</si>
  <si>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</si>
  <si>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</si>
  <si>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</si>
  <si>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</si>
  <si>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</si>
  <si>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</si>
  <si>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</si>
  <si>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</si>
  <si>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</si>
  <si>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</si>
  <si>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</si>
  <si>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</si>
  <si>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</si>
  <si>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</si>
  <si>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</si>
  <si>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</si>
  <si>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</si>
  <si>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</si>
  <si>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</si>
  <si>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</si>
  <si>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</si>
  <si>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</si>
  <si>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</si>
  <si>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</si>
  <si>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</si>
  <si>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</si>
  <si>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</si>
  <si>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</si>
  <si>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</si>
  <si>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</si>
  <si>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</si>
  <si>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</si>
  <si>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</si>
  <si>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</si>
  <si>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</si>
  <si>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</si>
  <si>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</si>
  <si>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</si>
  <si>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</si>
  <si>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</si>
  <si>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</si>
  <si>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</si>
  <si>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</si>
  <si>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</si>
  <si>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</si>
  <si>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</si>
  <si>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</si>
  <si>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</si>
  <si>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</si>
  <si>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</si>
  <si>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</si>
  <si>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</si>
  <si>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</si>
  <si>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</si>
  <si>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</si>
  <si>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</si>
  <si>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</si>
  <si>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</si>
  <si>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</si>
  <si>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</si>
  <si>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</si>
  <si>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</si>
  <si>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</si>
  <si>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</si>
  <si>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</si>
  <si>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</si>
  <si>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</si>
  <si>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</si>
  <si>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</si>
  <si>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</si>
  <si>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</si>
  <si>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</si>
  <si>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</si>
  <si>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</si>
  <si>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</si>
  <si>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</si>
  <si>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</si>
  <si>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</si>
  <si>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</si>
  <si>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</si>
  <si>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</si>
  <si>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</si>
  <si>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</si>
  <si>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</si>
  <si>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</si>
  <si>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</si>
  <si>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</si>
  <si>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</si>
  <si>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</si>
  <si>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</si>
  <si>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</si>
  <si>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</si>
  <si>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</si>
  <si>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</si>
  <si>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</si>
  <si>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</si>
  <si>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</si>
  <si>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</si>
  <si>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</si>
  <si>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</si>
  <si>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</si>
  <si>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</si>
  <si>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</si>
  <si>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</si>
  <si>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</si>
  <si>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</si>
  <si>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</si>
  <si>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</si>
  <si>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</si>
  <si>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</si>
  <si>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</si>
  <si>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</si>
  <si>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</si>
  <si>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</si>
  <si>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</si>
  <si>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</si>
  <si>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</si>
  <si>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</si>
  <si>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</si>
  <si>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</si>
  <si>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</si>
  <si>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</si>
  <si>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</si>
  <si>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</si>
  <si>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</si>
  <si>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</si>
  <si>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</si>
  <si>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</si>
  <si>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</si>
  <si>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</si>
  <si>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</si>
  <si>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</si>
  <si>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</si>
  <si>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</si>
  <si>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</si>
  <si>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</si>
  <si>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</si>
  <si>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</si>
  <si>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</si>
  <si>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</si>
  <si>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</si>
  <si>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</si>
  <si>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</si>
  <si>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</si>
  <si>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</si>
  <si>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</si>
  <si>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</si>
  <si>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</si>
  <si>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</si>
  <si>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</si>
  <si>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</si>
  <si>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</si>
  <si>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</si>
  <si>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</si>
  <si>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</si>
  <si>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</si>
  <si>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</si>
  <si>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</si>
  <si>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</si>
  <si>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</si>
  <si>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</si>
  <si>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</si>
  <si>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</si>
  <si>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</si>
  <si>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</si>
  <si>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</si>
  <si>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</si>
  <si>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</si>
  <si>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</si>
  <si>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</si>
  <si>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</si>
  <si>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</si>
  <si>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</si>
  <si>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</si>
  <si>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</si>
  <si>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</si>
  <si>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</si>
  <si>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</si>
  <si>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</si>
  <si>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</si>
  <si>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</si>
  <si>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</si>
  <si>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</si>
  <si>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</si>
  <si>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</si>
  <si>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</si>
  <si>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</si>
  <si>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</si>
  <si>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</si>
  <si>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</si>
  <si>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</si>
  <si>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</si>
  <si>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</si>
  <si>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</si>
  <si>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</si>
  <si>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</si>
  <si>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</si>
  <si>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</si>
  <si>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</si>
  <si>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</si>
  <si>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</si>
  <si>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</si>
  <si>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</si>
  <si>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</si>
  <si>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</si>
  <si>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</si>
  <si>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</si>
  <si>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</si>
  <si>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</si>
  <si>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</si>
  <si>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</si>
  <si>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</si>
  <si>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</si>
  <si>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</si>
  <si>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</si>
  <si>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</si>
  <si>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</si>
  <si>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</si>
  <si>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</si>
  <si>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</si>
  <si>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</si>
  <si>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</si>
  <si>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</si>
  <si>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</si>
  <si>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</si>
  <si>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</si>
  <si>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</si>
  <si>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</si>
  <si>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</si>
  <si>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</si>
  <si>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</si>
  <si>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</si>
  <si>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</si>
  <si>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</si>
  <si>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</si>
  <si>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</si>
  <si>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</si>
  <si>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</si>
  <si>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</si>
  <si>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</si>
  <si>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</si>
  <si>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</si>
  <si>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</si>
  <si>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</si>
  <si>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</si>
  <si>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</si>
  <si>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</si>
  <si>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</si>
  <si>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</si>
  <si>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</si>
  <si>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</si>
  <si>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</si>
  <si>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</si>
  <si>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</si>
  <si>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</si>
  <si>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</si>
  <si>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</si>
  <si>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</si>
  <si>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</si>
  <si>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</si>
  <si>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</si>
  <si>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</si>
  <si>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</si>
  <si>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</si>
  <si>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</si>
  <si>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</si>
  <si>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</si>
  <si>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</si>
  <si>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</si>
  <si>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</si>
  <si>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</si>
  <si>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</si>
  <si>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</si>
  <si>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</si>
  <si>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</si>
  <si>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</si>
  <si>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</si>
  <si>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</si>
  <si>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</si>
  <si>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</si>
  <si>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</si>
  <si>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</si>
  <si>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</si>
  <si>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</si>
  <si>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</si>
  <si>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</si>
  <si>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</si>
  <si>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</si>
  <si>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</si>
  <si>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</si>
  <si>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</si>
  <si>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</si>
  <si>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</si>
  <si>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</si>
  <si>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</si>
  <si>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</si>
  <si>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</si>
  <si>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</si>
  <si>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</si>
  <si>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</si>
  <si>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</si>
  <si>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</si>
  <si>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</si>
  <si>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</si>
  <si>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</si>
  <si>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</si>
  <si>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</si>
  <si>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</si>
  <si>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</si>
  <si>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</si>
  <si>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</si>
  <si>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</si>
  <si>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</si>
  <si>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</si>
  <si>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</si>
  <si>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</si>
  <si>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</si>
  <si>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</si>
  <si>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</si>
  <si>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</si>
  <si>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</si>
  <si>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</si>
  <si>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</si>
  <si>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</si>
  <si>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</si>
  <si>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</si>
  <si>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</si>
  <si>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</si>
  <si>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</si>
  <si>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</si>
  <si>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</si>
  <si>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</si>
  <si>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</si>
  <si>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</si>
  <si>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</si>
  <si>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</si>
  <si>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</si>
  <si>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</si>
  <si>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</si>
  <si>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</si>
  <si>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</si>
  <si>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</si>
  <si>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</si>
  <si>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</si>
  <si>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</si>
  <si>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</si>
  <si>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</si>
  <si>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</si>
  <si>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</si>
  <si>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</si>
  <si>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</si>
  <si>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</si>
  <si>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</si>
  <si>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</si>
  <si>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</si>
  <si>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</si>
  <si>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</si>
  <si>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</si>
  <si>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</si>
  <si>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</si>
  <si>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</si>
  <si>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</si>
  <si>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</si>
  <si>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</si>
  <si>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</si>
  <si>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</si>
  <si>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</si>
  <si>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</si>
  <si>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</si>
  <si>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</si>
  <si>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</si>
  <si>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</si>
  <si>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</si>
  <si>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</si>
  <si>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</si>
  <si>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</si>
  <si>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</si>
  <si>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</si>
  <si>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</si>
  <si>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</si>
  <si>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</si>
  <si>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</si>
  <si>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</si>
  <si>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</si>
  <si>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</si>
  <si>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</si>
  <si>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</si>
  <si>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</si>
  <si>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</si>
  <si>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</si>
  <si>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</si>
  <si>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</si>
  <si>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</si>
  <si>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</si>
  <si>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</si>
  <si>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</si>
  <si>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</si>
  <si>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</si>
  <si>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</si>
  <si>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</si>
  <si>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</si>
  <si>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</si>
  <si>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</si>
  <si>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</si>
  <si>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</si>
  <si>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</si>
  <si>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</si>
  <si>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</si>
  <si>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</si>
  <si>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</si>
  <si>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</si>
  <si>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</si>
  <si>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</si>
  <si>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</si>
  <si>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</si>
  <si>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</si>
  <si>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</si>
  <si>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</si>
  <si>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</si>
  <si>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</si>
  <si>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</si>
  <si>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</si>
  <si>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</si>
  <si>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</si>
  <si>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</si>
  <si>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</si>
  <si>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</si>
  <si>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</si>
  <si>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</si>
  <si>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</si>
  <si>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</si>
  <si>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</si>
  <si>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</si>
  <si>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</si>
  <si>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</si>
  <si>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</si>
  <si>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</si>
  <si>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</si>
  <si>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</si>
  <si>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</si>
  <si>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</si>
  <si>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</si>
  <si>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</si>
  <si>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</si>
  <si>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</si>
  <si>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</si>
  <si>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</si>
  <si>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</si>
  <si>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</si>
  <si>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</si>
  <si>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</si>
  <si>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</si>
  <si>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</si>
  <si>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</si>
  <si>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</si>
  <si>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</si>
  <si>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</si>
  <si>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</si>
  <si>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</si>
  <si>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</si>
  <si>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</si>
  <si>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</si>
  <si>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</si>
  <si>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</si>
  <si>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</si>
  <si>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</si>
  <si>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</si>
  <si>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</si>
  <si>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</si>
  <si>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</si>
  <si>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</si>
  <si>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</si>
  <si>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</si>
  <si>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</si>
  <si>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</si>
  <si>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</si>
  <si>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</si>
  <si>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</si>
  <si>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</si>
  <si>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</si>
  <si>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</si>
  <si>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</si>
  <si>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</si>
  <si>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</si>
  <si>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</si>
  <si>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</si>
  <si>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</si>
  <si>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</si>
  <si>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</si>
  <si>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</si>
  <si>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</si>
  <si>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</si>
  <si>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</si>
  <si>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</si>
  <si>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</si>
  <si>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</si>
  <si>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</si>
  <si>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</si>
  <si>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</si>
  <si>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</si>
  <si>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</si>
  <si>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</si>
  <si>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</si>
  <si>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</si>
  <si>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</si>
  <si>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</si>
  <si>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</si>
  <si>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</si>
  <si>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</si>
  <si>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</si>
  <si>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</si>
  <si>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</si>
  <si>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</si>
  <si>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</si>
  <si>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</si>
  <si>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</si>
  <si>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</si>
  <si>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</si>
  <si>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</si>
  <si>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</si>
  <si>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</si>
  <si>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</si>
  <si>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</si>
  <si>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</si>
  <si>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</si>
  <si>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</si>
  <si>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</si>
  <si>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</si>
  <si>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</si>
  <si>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</si>
  <si>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</si>
  <si>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</si>
  <si>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</si>
  <si>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</si>
  <si>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</si>
  <si>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</si>
  <si>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</si>
  <si>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</si>
  <si>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</si>
  <si>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</si>
  <si>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</si>
  <si>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</si>
  <si>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</si>
  <si>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</si>
  <si>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</si>
  <si>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</si>
  <si>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</si>
  <si>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</si>
  <si>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</si>
  <si>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</si>
  <si>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</si>
  <si>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</si>
  <si>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</si>
  <si>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</si>
  <si>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</si>
  <si>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</si>
  <si>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</si>
  <si>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</si>
  <si>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</si>
  <si>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</si>
  <si>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</si>
  <si>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</si>
  <si>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</si>
  <si>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</si>
  <si>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</si>
  <si>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</si>
  <si>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</si>
  <si>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</si>
  <si>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</si>
  <si>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</si>
  <si>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</si>
  <si>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</si>
  <si>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</si>
  <si>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</si>
  <si>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</si>
  <si>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</si>
  <si>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</si>
  <si>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</si>
  <si>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</si>
  <si>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</si>
  <si>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</si>
  <si>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</si>
  <si>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</si>
  <si>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</si>
  <si>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</si>
  <si>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</si>
  <si>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</si>
  <si>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</si>
  <si>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</si>
  <si>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</si>
  <si>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</si>
  <si>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</si>
  <si>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</si>
  <si>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</si>
  <si>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</si>
  <si>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</si>
  <si>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</si>
  <si>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</si>
  <si>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</si>
  <si>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</si>
  <si>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</si>
  <si>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</si>
  <si>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</si>
  <si>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</si>
  <si>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</si>
  <si>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</si>
  <si>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</si>
  <si>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</si>
  <si>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</si>
  <si>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</si>
  <si>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</si>
  <si>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</si>
  <si>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</si>
  <si>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</si>
  <si>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</si>
  <si>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</si>
  <si>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</si>
  <si>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</si>
  <si>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</si>
  <si>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</si>
  <si>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</si>
  <si>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</si>
  <si>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</si>
  <si>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</si>
  <si>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</si>
  <si>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</si>
  <si>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</si>
  <si>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</si>
  <si>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</si>
  <si>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</si>
  <si>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</si>
  <si>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</si>
  <si>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</si>
  <si>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</si>
  <si>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</si>
  <si>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</si>
  <si>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</si>
  <si>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</si>
  <si>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</si>
  <si>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</si>
  <si>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</si>
  <si>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</si>
  <si>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</si>
  <si>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</si>
  <si>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</si>
  <si>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</si>
  <si>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</si>
  <si>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</si>
  <si>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</si>
  <si>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</si>
  <si>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</si>
  <si>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</si>
  <si>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</si>
  <si>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</si>
  <si>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</si>
  <si>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</si>
  <si>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</si>
  <si>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</si>
  <si>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</si>
  <si>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</si>
  <si>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</si>
  <si>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</si>
  <si>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</si>
  <si>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</si>
  <si>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</si>
  <si>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</si>
  <si>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</si>
  <si>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</si>
  <si>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</si>
  <si>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</si>
  <si>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</si>
  <si>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</si>
  <si>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</si>
  <si>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</si>
  <si>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</si>
  <si>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</si>
  <si>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</si>
  <si>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</si>
  <si>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</si>
  <si>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</si>
  <si>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</si>
  <si>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</si>
  <si>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</si>
  <si>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</si>
  <si>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</si>
  <si>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</si>
  <si>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</si>
  <si>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</si>
  <si>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</si>
  <si>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</si>
  <si>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</si>
  <si>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</si>
  <si>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</si>
  <si>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</si>
  <si>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</si>
  <si>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</si>
  <si>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</si>
  <si>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</si>
  <si>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</si>
  <si>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</si>
  <si>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</si>
  <si>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</si>
  <si>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</si>
  <si>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</si>
  <si>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</si>
  <si>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</si>
  <si>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</si>
  <si>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</si>
  <si>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</si>
  <si>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</si>
  <si>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</si>
  <si>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</si>
  <si>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</si>
  <si>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</si>
  <si>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</si>
  <si>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</si>
  <si>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</si>
  <si>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</si>
  <si>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</si>
  <si>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</si>
  <si>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</si>
  <si>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</si>
  <si>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</si>
  <si>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</si>
  <si>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</si>
  <si>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</si>
  <si>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</si>
  <si>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</si>
  <si>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</si>
  <si>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</si>
  <si>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</si>
  <si>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</si>
  <si>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</si>
  <si>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</si>
  <si>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</si>
  <si>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</si>
  <si>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</si>
  <si>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</si>
  <si>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</si>
  <si>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</si>
  <si>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</si>
  <si>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</si>
  <si>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</si>
  <si>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</si>
  <si>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</si>
  <si>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</si>
  <si>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</si>
  <si>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</si>
  <si>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</si>
  <si>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</si>
  <si>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</si>
  <si>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</si>
  <si>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</si>
  <si>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</si>
  <si>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</si>
  <si>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</si>
  <si>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</si>
  <si>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</si>
  <si>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</si>
  <si>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</si>
  <si>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</si>
  <si>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</si>
  <si>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</si>
  <si>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</si>
  <si>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</si>
  <si>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</si>
  <si>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</si>
  <si>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</si>
  <si>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</si>
  <si>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</si>
  <si>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</si>
  <si>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</si>
  <si>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</si>
  <si>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</si>
  <si>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</si>
  <si>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</si>
  <si>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</si>
  <si>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</si>
  <si>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</si>
  <si>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</si>
  <si>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</si>
  <si>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</si>
  <si>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</si>
  <si>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</si>
  <si>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</si>
  <si>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</si>
  <si>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</si>
  <si>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</si>
  <si>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</si>
  <si>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</si>
  <si>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</si>
  <si>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</si>
  <si>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</si>
  <si>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</si>
  <si>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</si>
  <si>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</si>
  <si>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</si>
  <si>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</si>
  <si>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</si>
  <si>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</si>
  <si>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</si>
  <si>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</si>
  <si>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</si>
  <si>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</si>
  <si>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</si>
  <si>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</si>
  <si>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</si>
  <si>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</si>
  <si>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</si>
  <si>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</si>
  <si>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</si>
  <si>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</si>
  <si>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</si>
  <si>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</si>
  <si>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</si>
  <si>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</si>
  <si>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</si>
  <si>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</si>
  <si>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</si>
  <si>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</si>
  <si>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</si>
  <si>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</si>
  <si>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</si>
  <si>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</si>
  <si>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</si>
  <si>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</si>
  <si>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</si>
  <si>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</si>
  <si>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</si>
  <si>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</si>
  <si>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</si>
  <si>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</si>
  <si>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</si>
  <si>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</si>
  <si>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</si>
  <si>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</si>
  <si>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</si>
  <si>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</si>
  <si>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</si>
  <si>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</si>
  <si>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</si>
  <si>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</si>
  <si>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</si>
  <si>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</si>
  <si>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</si>
  <si>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</si>
  <si>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</si>
  <si>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</si>
  <si>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</si>
  <si>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</si>
  <si>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</si>
  <si>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</si>
  <si>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</si>
  <si>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</si>
  <si>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</si>
  <si>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</si>
  <si>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</si>
  <si>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</si>
  <si>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</si>
  <si>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</si>
  <si>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</si>
  <si>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</si>
  <si>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</si>
  <si>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</si>
  <si>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</si>
  <si>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</si>
  <si>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</si>
  <si>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</si>
  <si>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</si>
  <si>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</si>
  <si>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</si>
  <si>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</si>
  <si>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</si>
  <si>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</si>
  <si>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</si>
  <si>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</si>
  <si>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</si>
  <si>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</si>
  <si>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</si>
  <si>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</si>
  <si>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</si>
  <si>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</si>
  <si>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</si>
  <si>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</si>
  <si>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</si>
  <si>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</si>
  <si>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</si>
  <si>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</si>
  <si>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</si>
  <si>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</si>
  <si>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</si>
  <si>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</si>
  <si>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</si>
  <si>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</si>
  <si>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</si>
  <si>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</si>
  <si>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</si>
  <si>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</si>
  <si>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</si>
  <si>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</si>
  <si>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</si>
  <si>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</si>
  <si>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</si>
  <si>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</si>
  <si>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</si>
  <si>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</si>
  <si>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</si>
  <si>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</si>
  <si>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</si>
  <si>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</si>
  <si>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</si>
  <si>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</si>
  <si>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</si>
  <si>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</si>
  <si>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</si>
  <si>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</si>
  <si>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</si>
  <si>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</si>
  <si>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</si>
  <si>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</si>
  <si>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</si>
  <si>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</si>
  <si>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</si>
  <si>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</si>
  <si>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</si>
  <si>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</si>
  <si>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</si>
  <si>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</si>
  <si>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</si>
  <si>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</si>
  <si>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</si>
  <si>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</si>
  <si>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</si>
  <si>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</si>
  <si>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</si>
  <si>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</si>
  <si>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</si>
  <si>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</si>
  <si>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</si>
  <si>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</si>
  <si>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</si>
  <si>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</si>
  <si>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</si>
  <si>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</si>
  <si>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</si>
  <si>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</si>
  <si>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</si>
  <si>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</si>
  <si>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</si>
  <si>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</si>
  <si>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</si>
  <si>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</si>
  <si>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</si>
  <si>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</si>
  <si>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</si>
  <si>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</si>
  <si>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</si>
  <si>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</si>
  <si>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</si>
  <si>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</si>
  <si>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</si>
  <si>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</si>
  <si>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</si>
  <si>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</si>
  <si>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</si>
  <si>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</si>
  <si>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</si>
  <si>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</si>
  <si>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</si>
  <si>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</si>
  <si>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</si>
  <si>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</si>
  <si>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</si>
  <si>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</si>
  <si>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</si>
  <si>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</si>
  <si>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</si>
  <si>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</si>
  <si>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</si>
  <si>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</si>
  <si>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</si>
  <si>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</si>
  <si>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</si>
  <si>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</si>
  <si>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</si>
  <si>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</si>
  <si>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</si>
  <si>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</si>
  <si>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</si>
  <si>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</si>
  <si>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</si>
  <si>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</si>
  <si>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</si>
  <si>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</si>
  <si>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</si>
  <si>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</si>
  <si>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</si>
  <si>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</si>
  <si>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</si>
  <si>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</si>
  <si>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</si>
  <si>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</si>
  <si>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</si>
  <si>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</si>
  <si>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</si>
  <si>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</si>
  <si>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</si>
  <si>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</si>
  <si>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</si>
  <si>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</si>
  <si>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</si>
  <si>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</si>
  <si>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</si>
  <si>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</si>
  <si>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</si>
  <si>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</si>
  <si>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</si>
  <si>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</si>
  <si>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</si>
  <si>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</si>
  <si>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</si>
  <si>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</si>
  <si>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</si>
  <si>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</si>
  <si>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</si>
  <si>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</si>
  <si>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</si>
  <si>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</si>
  <si>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</si>
  <si>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</si>
  <si>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</si>
  <si>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</si>
  <si>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</si>
  <si>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</si>
  <si>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</si>
  <si>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</si>
  <si>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</si>
  <si>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</si>
  <si>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</si>
  <si>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</si>
  <si>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</si>
  <si>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</si>
  <si>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</si>
  <si>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</si>
  <si>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</si>
  <si>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</si>
  <si>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</si>
  <si>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</si>
  <si>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</si>
  <si>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</si>
  <si>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</si>
  <si>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</si>
  <si>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</si>
  <si>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</si>
  <si>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</si>
  <si>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</si>
  <si>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</si>
  <si>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</si>
  <si>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</si>
  <si>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</si>
  <si>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</si>
  <si>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</si>
  <si>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</si>
  <si>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</si>
  <si>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</si>
  <si>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</si>
  <si>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</si>
  <si>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</si>
  <si>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</si>
  <si>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</si>
  <si>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</si>
  <si>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</si>
  <si>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</si>
  <si>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</si>
  <si>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</si>
  <si>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</si>
  <si>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</si>
  <si>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</si>
  <si>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</si>
  <si>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</si>
  <si>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</si>
  <si>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</si>
  <si>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</si>
  <si>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</si>
  <si>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</si>
  <si>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</si>
  <si>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</si>
  <si>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</si>
  <si>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</si>
  <si>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</si>
  <si>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</si>
  <si>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</si>
  <si>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</si>
  <si>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</si>
  <si>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</si>
  <si>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</si>
  <si>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</si>
  <si>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</si>
  <si>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</si>
  <si>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</si>
  <si>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</si>
  <si>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</si>
  <si>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</si>
  <si>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</si>
  <si>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</si>
  <si>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</si>
  <si>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</si>
  <si>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</si>
  <si>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</si>
  <si>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</si>
  <si>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</si>
  <si>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</si>
  <si>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</si>
  <si>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</si>
  <si>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</si>
  <si>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</si>
  <si>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</si>
  <si>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</si>
  <si>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</si>
  <si>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</si>
  <si>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</si>
  <si>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</si>
  <si>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</si>
  <si>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</si>
  <si>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</si>
  <si>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</si>
  <si>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</si>
  <si>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</si>
  <si>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</si>
  <si>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</si>
  <si>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</si>
  <si>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</si>
  <si>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</si>
  <si>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</si>
  <si>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</si>
  <si>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</si>
  <si>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</si>
  <si>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</si>
  <si>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</si>
  <si>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</si>
  <si>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</si>
  <si>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</si>
  <si>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</si>
  <si>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</si>
  <si>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</si>
  <si>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</si>
  <si>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</si>
  <si>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</si>
  <si>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</si>
  <si>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</si>
  <si>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</si>
  <si>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</si>
  <si>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</si>
  <si>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</si>
  <si>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</si>
  <si>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</si>
  <si>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</si>
  <si>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</si>
  <si>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</si>
  <si>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</si>
  <si>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</si>
  <si>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</si>
  <si>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</si>
  <si>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</si>
  <si>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</si>
  <si>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</si>
  <si>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</si>
  <si>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</si>
  <si>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</si>
  <si>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</si>
  <si>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</si>
  <si>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</si>
  <si>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</si>
  <si>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</si>
  <si>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</si>
  <si>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</si>
  <si>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</si>
  <si>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</si>
  <si>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</si>
  <si>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</si>
  <si>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</si>
  <si>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</si>
  <si>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</si>
  <si>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</si>
  <si>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</si>
  <si>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</si>
  <si>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</si>
  <si>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</si>
  <si>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</si>
  <si>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</si>
  <si>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</si>
  <si>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</si>
  <si>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</si>
  <si>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</si>
  <si>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</si>
  <si>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</si>
  <si>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</si>
  <si>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</si>
  <si>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</si>
  <si>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</si>
  <si>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</si>
  <si>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</si>
  <si>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</si>
  <si>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</si>
  <si>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</si>
  <si>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</si>
  <si>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</si>
  <si>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</si>
  <si>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</si>
  <si>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</si>
  <si>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</si>
  <si>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</si>
  <si>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</si>
  <si>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</si>
  <si>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</si>
  <si>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</si>
  <si>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</si>
  <si>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</si>
  <si>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</si>
  <si>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</si>
  <si>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</si>
  <si>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</si>
  <si>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</si>
  <si>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</si>
  <si>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</si>
  <si>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</si>
  <si>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</si>
  <si>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</si>
  <si>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</si>
  <si>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</si>
  <si>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</si>
  <si>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</si>
  <si>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</si>
  <si>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</si>
  <si>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</si>
  <si>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</si>
  <si>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</si>
  <si>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</si>
  <si>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</si>
  <si>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</si>
  <si>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</si>
  <si>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</si>
  <si>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</si>
  <si>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</si>
  <si>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</si>
  <si>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</si>
  <si>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</si>
  <si>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</si>
  <si>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</si>
  <si>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</si>
  <si>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</si>
  <si>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</si>
  <si>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</si>
  <si>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</si>
  <si>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</si>
  <si>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</si>
  <si>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</si>
  <si>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</si>
  <si>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</si>
  <si>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</si>
  <si>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</si>
  <si>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</si>
  <si>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</si>
  <si>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</si>
  <si>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</si>
  <si>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</si>
  <si>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</si>
  <si>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</si>
  <si>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</si>
  <si>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</si>
  <si>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</si>
  <si>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</si>
  <si>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</si>
  <si>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</si>
  <si>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</si>
  <si>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</si>
  <si>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</si>
  <si>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</si>
  <si>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</si>
  <si>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</si>
  <si>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</si>
  <si>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</si>
  <si>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</si>
  <si>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</si>
  <si>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</si>
  <si>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</si>
  <si>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</si>
  <si>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</si>
  <si>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</si>
  <si>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</si>
  <si>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</si>
  <si>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</si>
  <si>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</si>
  <si>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</si>
  <si>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</si>
  <si>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</si>
  <si>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</si>
  <si>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</si>
  <si>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</si>
  <si>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</si>
  <si>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</si>
  <si>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</si>
  <si>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</si>
  <si>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</si>
  <si>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</si>
  <si>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</si>
  <si>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</si>
  <si>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</si>
  <si>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</si>
  <si>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</si>
  <si>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</si>
  <si>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</si>
  <si>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</si>
  <si>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</si>
  <si>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</si>
  <si>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</si>
  <si>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</si>
  <si>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</si>
  <si>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</si>
  <si>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</si>
  <si>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</si>
  <si>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</si>
  <si>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</si>
  <si>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</si>
  <si>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</si>
  <si>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</si>
  <si>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</si>
  <si>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</si>
  <si>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</si>
  <si>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</si>
  <si>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</si>
  <si>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</si>
  <si>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</si>
  <si>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</si>
  <si>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</si>
  <si>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</si>
  <si>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</si>
  <si>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</si>
  <si>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</si>
  <si>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</si>
  <si>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</si>
  <si>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</si>
  <si>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</si>
  <si>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</si>
  <si>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</si>
  <si>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</si>
  <si>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</si>
  <si>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</si>
  <si>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</si>
  <si>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</si>
  <si>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</si>
  <si>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</si>
  <si>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</si>
  <si>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</si>
  <si>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</si>
  <si>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</si>
  <si>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</si>
  <si>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</si>
  <si>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</si>
  <si>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</si>
  <si>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</si>
  <si>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</si>
  <si>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</si>
  <si>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</si>
  <si>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</si>
  <si>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</si>
  <si>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</si>
  <si>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</si>
  <si>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</si>
  <si>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</si>
  <si>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</si>
  <si>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</si>
  <si>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</si>
  <si>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</si>
  <si>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</si>
  <si>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</si>
  <si>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</si>
  <si>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</si>
  <si>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</si>
  <si>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</si>
  <si>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</si>
  <si>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</si>
  <si>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</si>
  <si>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</si>
  <si>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</si>
  <si>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</si>
  <si>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</si>
  <si>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</si>
  <si>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</si>
  <si>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</si>
  <si>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</si>
  <si>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</si>
  <si>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</si>
  <si>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</si>
  <si>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</si>
  <si>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</si>
  <si>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</si>
  <si>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</si>
  <si>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</si>
  <si>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</si>
  <si>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</si>
  <si>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</si>
  <si>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</si>
  <si>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</si>
  <si>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</si>
  <si>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</si>
  <si>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</si>
  <si>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</si>
  <si>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</si>
  <si>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</si>
  <si>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</si>
  <si>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</si>
  <si>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</si>
  <si>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</si>
  <si>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</si>
  <si>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</si>
  <si>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</si>
  <si>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</si>
  <si>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</si>
  <si>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</si>
  <si>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</si>
  <si>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</si>
  <si>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</si>
  <si>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</si>
  <si>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</si>
  <si>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</si>
  <si>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</si>
  <si>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</si>
  <si>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</si>
  <si>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</si>
  <si>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</si>
  <si>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</si>
  <si>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</si>
  <si>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</si>
  <si>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</si>
  <si>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</si>
  <si>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</si>
  <si>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</si>
  <si>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</si>
  <si>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</si>
  <si>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</si>
  <si>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</si>
  <si>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</si>
  <si>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</si>
  <si>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</si>
  <si>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</si>
  <si>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</si>
  <si>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</si>
  <si>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</si>
  <si>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</si>
  <si>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</si>
  <si>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</si>
  <si>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</si>
  <si>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</si>
  <si>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</si>
  <si>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</si>
  <si>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</si>
  <si>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</si>
  <si>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</si>
  <si>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</si>
  <si>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</si>
  <si>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</si>
  <si>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</si>
  <si>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</si>
  <si>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</si>
  <si>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</si>
  <si>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</si>
  <si>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</si>
  <si>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</si>
  <si>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</si>
  <si>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</si>
  <si>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</si>
  <si>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</si>
  <si>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</si>
  <si>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</si>
  <si>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</si>
  <si>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</si>
  <si>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</si>
  <si>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</si>
  <si>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</si>
  <si>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</si>
  <si>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</si>
  <si>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</si>
  <si>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</si>
  <si>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</si>
  <si>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</si>
  <si>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</si>
  <si>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</si>
  <si>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</si>
  <si>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</si>
  <si>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</si>
  <si>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</si>
  <si>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</si>
  <si>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</si>
  <si>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</si>
  <si>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</si>
  <si>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</si>
  <si>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</si>
  <si>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</si>
  <si>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</si>
  <si>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</si>
  <si>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</si>
  <si>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</si>
  <si>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</si>
  <si>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</si>
  <si>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</si>
  <si>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</si>
  <si>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</si>
  <si>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</si>
  <si>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</si>
  <si>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</si>
  <si>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</si>
  <si>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</si>
  <si>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</si>
  <si>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</si>
  <si>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</si>
  <si>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</si>
  <si>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</si>
  <si>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</si>
  <si>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</si>
  <si>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</si>
  <si>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</si>
  <si>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</si>
  <si>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</si>
  <si>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</si>
  <si>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</si>
  <si>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</si>
  <si>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</si>
  <si>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</si>
  <si>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</si>
  <si>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</si>
  <si>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</si>
  <si>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</si>
  <si>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</si>
  <si>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</si>
  <si>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</si>
  <si>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</si>
  <si>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</si>
  <si>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</si>
  <si>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</si>
  <si>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</si>
  <si>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</si>
  <si>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</si>
  <si>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</si>
  <si>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</si>
  <si>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</si>
  <si>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</si>
  <si>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</si>
  <si>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</si>
  <si>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</si>
  <si>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</si>
  <si>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</si>
  <si>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</si>
  <si>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</si>
  <si>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</si>
  <si>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</si>
  <si>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</si>
  <si>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</si>
  <si>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</si>
  <si>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</si>
  <si>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</si>
  <si>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</si>
  <si>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</si>
  <si>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</si>
  <si>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</si>
  <si>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</si>
  <si>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</si>
  <si>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</si>
  <si>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</si>
  <si>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</si>
  <si>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</si>
  <si>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</si>
  <si>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</si>
  <si>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</si>
  <si>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</si>
  <si>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</si>
  <si>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</si>
  <si>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</si>
  <si>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</si>
  <si>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</si>
  <si>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</si>
  <si>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</si>
  <si>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</si>
  <si>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</si>
  <si>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</si>
  <si>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</si>
  <si>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</si>
  <si>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</si>
  <si>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</si>
  <si>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</si>
  <si>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</si>
  <si>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</si>
  <si>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</si>
  <si>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</si>
  <si>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</si>
  <si>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</si>
  <si>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</si>
  <si>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</si>
  <si>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</si>
  <si>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</si>
  <si>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</si>
  <si>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</si>
  <si>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</si>
  <si>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</si>
  <si>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</si>
  <si>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</si>
  <si>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</si>
  <si>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</si>
  <si>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</si>
  <si>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</si>
  <si>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</si>
  <si>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</si>
  <si>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</si>
  <si>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</si>
  <si>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</si>
  <si>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</si>
  <si>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</si>
  <si>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</si>
  <si>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</si>
  <si>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</si>
  <si>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</si>
  <si>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</si>
  <si>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</si>
  <si>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</si>
  <si>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</si>
  <si>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</si>
  <si>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</si>
  <si>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</si>
  <si>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</si>
  <si>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</si>
  <si>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</si>
  <si>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</si>
  <si>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</si>
  <si>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</si>
  <si>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</si>
  <si>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</si>
  <si>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</si>
  <si>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</si>
  <si>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</si>
  <si>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</si>
  <si>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</si>
  <si>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</si>
  <si>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</si>
  <si>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</si>
  <si>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</si>
  <si>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</si>
  <si>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</si>
  <si>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</si>
  <si>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</si>
  <si>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</si>
  <si>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</si>
  <si>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</si>
  <si>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</si>
  <si>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</si>
  <si>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</si>
  <si>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</si>
  <si>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</si>
  <si>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</si>
  <si>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</si>
  <si>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</si>
  <si>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</si>
  <si>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</si>
  <si>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</si>
  <si>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</si>
  <si>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</si>
  <si>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</si>
  <si>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</si>
  <si>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</si>
  <si>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</si>
  <si>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</si>
  <si>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</si>
  <si>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</si>
  <si>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</si>
  <si>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</si>
  <si>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</si>
  <si>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</si>
  <si>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</si>
  <si>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</si>
  <si>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</si>
  <si>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</si>
  <si>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</si>
  <si>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</si>
  <si>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</si>
  <si>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</si>
  <si>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</si>
  <si>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</si>
  <si>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</si>
  <si>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</si>
  <si>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</si>
  <si>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</si>
  <si>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</si>
  <si>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</si>
  <si>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</si>
  <si>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</si>
  <si>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</si>
  <si>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</si>
  <si>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</si>
  <si>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</si>
  <si>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</si>
  <si>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</si>
  <si>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</si>
  <si>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</si>
  <si>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</si>
  <si>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</si>
  <si>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</si>
  <si>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</si>
  <si>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</si>
  <si>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</si>
  <si>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</si>
  <si>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</si>
  <si>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</si>
  <si>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</si>
  <si>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</si>
  <si>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</si>
  <si>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</si>
  <si>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</si>
  <si>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</si>
  <si>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</si>
  <si>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</si>
  <si>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</si>
  <si>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</si>
  <si>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</si>
  <si>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</si>
  <si>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</si>
  <si>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</si>
  <si>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</si>
  <si>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</si>
  <si>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</si>
  <si>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</si>
  <si>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</si>
  <si>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</si>
  <si>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</si>
  <si>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</si>
  <si>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</si>
  <si>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</si>
  <si>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</si>
  <si>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</si>
  <si>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</si>
  <si>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</si>
  <si>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</si>
  <si>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</si>
  <si>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</si>
  <si>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</si>
  <si>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</si>
  <si>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</si>
  <si>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</si>
  <si>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</si>
  <si>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</si>
  <si>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</si>
  <si>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</si>
  <si>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</si>
  <si>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</si>
  <si>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</si>
  <si>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</si>
  <si>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</si>
  <si>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</si>
  <si>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</si>
  <si>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</si>
  <si>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</si>
  <si>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</si>
  <si>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</si>
  <si>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</si>
  <si>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</si>
  <si>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</si>
  <si>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</si>
  <si>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</si>
  <si>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</si>
  <si>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</si>
  <si>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</si>
  <si>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</si>
  <si>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</si>
  <si>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</si>
  <si>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</si>
  <si>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</si>
  <si>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</si>
  <si>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</si>
  <si>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</si>
  <si>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</si>
  <si>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</si>
  <si>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</si>
  <si>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</si>
  <si>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</si>
  <si>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</si>
  <si>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</si>
  <si>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</si>
  <si>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</si>
  <si>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</si>
  <si>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</si>
  <si>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</si>
  <si>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</si>
  <si>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</si>
  <si>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</si>
  <si>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</si>
  <si>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</si>
  <si>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</si>
  <si>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</si>
  <si>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</si>
  <si>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</si>
  <si>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</si>
  <si>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</si>
  <si>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</si>
  <si>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</si>
  <si>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</si>
  <si>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</si>
  <si>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</si>
  <si>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</si>
  <si>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</si>
  <si>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</si>
  <si>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</si>
  <si>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</si>
  <si>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</si>
  <si>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</si>
  <si>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</si>
  <si>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</si>
  <si>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</si>
  <si>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</si>
  <si>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</si>
  <si>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</si>
  <si>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</si>
  <si>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</si>
  <si>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</si>
  <si>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</si>
  <si>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</si>
  <si>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</si>
  <si>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</si>
  <si>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</si>
  <si>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</si>
  <si>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</si>
  <si>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</si>
  <si>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</si>
  <si>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</si>
  <si>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</si>
  <si>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</si>
  <si>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</si>
  <si>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</si>
  <si>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</si>
  <si>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</si>
  <si>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</si>
  <si>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</si>
  <si>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</si>
  <si>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</si>
  <si>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</si>
  <si>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</si>
  <si>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</si>
  <si>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</si>
  <si>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</si>
  <si>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</si>
  <si>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</si>
  <si>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</si>
  <si>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</si>
  <si>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</si>
  <si>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</si>
  <si>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</si>
  <si>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</si>
  <si>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</si>
  <si>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</si>
  <si>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</si>
  <si>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</si>
  <si>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</si>
  <si>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</si>
  <si>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</si>
  <si>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</si>
  <si>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</si>
  <si>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</si>
  <si>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</si>
  <si>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</si>
  <si>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</si>
  <si>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</si>
  <si>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</si>
  <si>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</si>
  <si>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</si>
  <si>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</si>
  <si>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</si>
  <si>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</si>
  <si>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</si>
  <si>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</si>
  <si>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</si>
  <si>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</si>
  <si>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</si>
  <si>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</si>
  <si>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</si>
  <si>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</si>
  <si>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</si>
  <si>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</si>
  <si>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</si>
  <si>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</si>
  <si>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</si>
  <si>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</si>
  <si>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</si>
  <si>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</si>
  <si>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</si>
  <si>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</si>
  <si>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</si>
  <si>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</si>
  <si>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</si>
  <si>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</si>
  <si>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</si>
  <si>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</si>
  <si>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</si>
  <si>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</si>
  <si>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</si>
  <si>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</si>
  <si>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</si>
  <si>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</si>
  <si>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</si>
  <si>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</si>
  <si>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</si>
  <si>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</si>
  <si>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</si>
  <si>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</si>
  <si>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</si>
  <si>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</si>
  <si>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</si>
  <si>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</si>
  <si>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</si>
  <si>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</si>
  <si>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</si>
  <si>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</si>
  <si>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</si>
  <si>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</si>
  <si>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</si>
  <si>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</si>
  <si>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</si>
  <si>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</si>
  <si>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</si>
  <si>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</si>
  <si>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</si>
  <si>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</si>
  <si>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</si>
  <si>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</si>
  <si>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</si>
  <si>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</si>
  <si>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</si>
  <si>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</si>
  <si>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</si>
  <si>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</si>
  <si>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</si>
  <si>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</si>
  <si>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</si>
  <si>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</si>
  <si>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</si>
  <si>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</si>
  <si>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</si>
  <si>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</si>
  <si>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</si>
  <si>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</si>
  <si>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</si>
  <si>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</si>
  <si>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</si>
  <si>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</si>
  <si>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</si>
  <si>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</si>
  <si>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</si>
  <si>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</si>
  <si>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</si>
  <si>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</si>
  <si>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</si>
  <si>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</si>
  <si>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</si>
  <si>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</si>
  <si>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</si>
  <si>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</si>
  <si>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</si>
  <si>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</si>
  <si>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</si>
  <si>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</si>
  <si>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</si>
  <si>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</si>
  <si>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</si>
  <si>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</si>
  <si>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</si>
  <si>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</si>
  <si>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</si>
  <si>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</si>
  <si>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</si>
  <si>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</si>
  <si>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</si>
  <si>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</si>
  <si>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</si>
  <si>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</si>
  <si>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</si>
  <si>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</si>
  <si>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</si>
  <si>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</si>
  <si>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</si>
  <si>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</si>
  <si>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</si>
  <si>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</si>
  <si>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</si>
  <si>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</si>
  <si>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</si>
  <si>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</si>
  <si>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</si>
  <si>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</si>
  <si>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</si>
  <si>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</si>
  <si>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</si>
  <si>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</si>
  <si>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</si>
  <si>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</si>
  <si>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</si>
  <si>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</si>
  <si>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</si>
  <si>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</si>
  <si>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</si>
  <si>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</si>
  <si>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</si>
  <si>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</si>
  <si>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</si>
  <si>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</si>
  <si>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</si>
  <si>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</si>
  <si>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</si>
  <si>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</si>
  <si>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</si>
  <si>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</si>
  <si>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</si>
  <si>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</si>
  <si>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</si>
  <si>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</si>
  <si>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</si>
  <si>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</si>
  <si>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</si>
  <si>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</si>
  <si>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</si>
  <si>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</si>
  <si>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</si>
  <si>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</si>
  <si>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</si>
  <si>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</si>
  <si>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</si>
  <si>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</si>
  <si>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</si>
  <si>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</si>
  <si>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</si>
  <si>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</si>
  <si>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</si>
  <si>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</si>
  <si>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</si>
  <si>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</si>
  <si>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</si>
  <si>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</si>
  <si>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</si>
  <si>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</si>
  <si>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</si>
  <si>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</si>
  <si>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</si>
  <si>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</si>
  <si>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</si>
  <si>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</si>
  <si>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</si>
  <si>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</si>
  <si>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</si>
  <si>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</si>
  <si>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</si>
  <si>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</si>
  <si>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</si>
  <si>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</si>
  <si>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</si>
  <si>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</si>
  <si>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</si>
  <si>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</si>
  <si>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</si>
  <si>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</si>
  <si>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</si>
  <si>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</si>
  <si>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</si>
  <si>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</si>
  <si>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</si>
  <si>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</si>
  <si>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</si>
  <si>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</si>
  <si>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</si>
  <si>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</si>
  <si>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</si>
  <si>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</si>
  <si>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</si>
  <si>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</si>
  <si>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</si>
  <si>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</si>
  <si>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</si>
  <si>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</si>
  <si>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</si>
  <si>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</si>
  <si>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</si>
  <si>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</si>
  <si>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</si>
  <si>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</si>
  <si>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</si>
  <si>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</si>
  <si>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</si>
  <si>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</si>
  <si>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</si>
  <si>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</si>
  <si>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</si>
  <si>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</si>
  <si>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</si>
  <si>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</si>
  <si>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</si>
  <si>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</si>
  <si>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</si>
  <si>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</si>
  <si>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</si>
  <si>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</si>
  <si>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</si>
  <si>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</si>
  <si>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</si>
  <si>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</si>
  <si>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</si>
  <si>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</si>
  <si>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</si>
  <si>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</si>
  <si>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</si>
  <si>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</si>
  <si>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</si>
  <si>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</si>
  <si>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</si>
  <si>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</si>
  <si>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</si>
  <si>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</si>
  <si>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</si>
  <si>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</si>
  <si>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</si>
  <si>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</si>
  <si>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</si>
  <si>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</si>
  <si>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</si>
  <si>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</si>
  <si>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</si>
  <si>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</si>
  <si>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</si>
  <si>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</si>
  <si>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</si>
  <si>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</si>
  <si>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</si>
  <si>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</si>
  <si>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</si>
  <si>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</si>
  <si>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</si>
  <si>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</si>
  <si>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</si>
  <si>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</si>
  <si>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</si>
  <si>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</si>
  <si>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</si>
  <si>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</si>
  <si>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</si>
  <si>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</si>
  <si>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</si>
  <si>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</si>
  <si>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</si>
  <si>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</si>
  <si>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</si>
  <si>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</si>
  <si>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</si>
  <si>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</si>
  <si>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</si>
  <si>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</si>
  <si>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</si>
  <si>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</si>
  <si>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</si>
  <si>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</si>
  <si>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</si>
  <si>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</si>
  <si>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</si>
  <si>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</si>
  <si>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</si>
  <si>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</si>
  <si>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</si>
  <si>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</si>
  <si>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</si>
  <si>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</si>
  <si>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</si>
  <si>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</si>
  <si>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</si>
  <si>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</si>
  <si>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</si>
  <si>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</si>
  <si>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</si>
  <si>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</si>
  <si>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</si>
  <si>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</si>
  <si>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</si>
  <si>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</si>
  <si>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</si>
  <si>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</si>
  <si>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</si>
  <si>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</si>
  <si>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</si>
  <si>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</si>
  <si>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</si>
  <si>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</si>
  <si>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</si>
  <si>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</si>
  <si>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</si>
  <si>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</si>
  <si>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</si>
  <si>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</si>
  <si>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</si>
  <si>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</si>
  <si>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</si>
  <si>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</si>
  <si>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</si>
  <si>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</si>
  <si>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</si>
  <si>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</si>
  <si>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</si>
  <si>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</si>
  <si>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</si>
  <si>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</si>
  <si>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</si>
  <si>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</si>
  <si>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</si>
  <si>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</si>
  <si>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</si>
  <si>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</si>
  <si>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</si>
  <si>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</si>
  <si>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</si>
  <si>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</si>
  <si>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</si>
  <si>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</si>
  <si>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</si>
  <si>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</si>
  <si>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</si>
  <si>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</si>
  <si>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</si>
  <si>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</si>
  <si>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</si>
  <si>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</si>
  <si>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</si>
  <si>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</si>
  <si>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</si>
  <si>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</si>
  <si>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</si>
  <si>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</si>
  <si>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</si>
  <si>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</si>
  <si>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</si>
  <si>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</si>
  <si>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</si>
  <si>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</si>
  <si>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</si>
  <si>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</si>
  <si>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</si>
  <si>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</si>
  <si>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</si>
  <si>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</si>
  <si>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</si>
  <si>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</si>
  <si>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</si>
  <si>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</si>
  <si>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</si>
  <si>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</si>
  <si>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</si>
  <si>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</si>
  <si>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</si>
  <si>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</si>
  <si>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</si>
  <si>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</si>
  <si>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</si>
  <si>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</si>
  <si>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</si>
  <si>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</si>
  <si>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</si>
  <si>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</si>
  <si>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</si>
  <si>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</si>
  <si>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</si>
  <si>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</si>
  <si>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</si>
  <si>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</si>
  <si>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</si>
  <si>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</si>
  <si>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</si>
  <si>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</si>
  <si>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</si>
  <si>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</si>
  <si>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</si>
  <si>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</si>
  <si>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</si>
  <si>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</si>
  <si>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</si>
  <si>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</si>
  <si>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</si>
  <si>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</si>
  <si>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</si>
  <si>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</si>
  <si>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</si>
  <si>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</si>
  <si>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</si>
  <si>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</si>
  <si>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</si>
  <si>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</si>
  <si>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</si>
  <si>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</si>
  <si>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</si>
  <si>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</si>
  <si>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</si>
  <si>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</si>
  <si>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</si>
  <si>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</si>
  <si>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</si>
  <si>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</si>
  <si>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</si>
  <si>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</si>
  <si>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</si>
  <si>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</si>
  <si>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</si>
  <si>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</si>
  <si>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</si>
  <si>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</si>
  <si>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</si>
  <si>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</si>
  <si>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</si>
  <si>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</si>
  <si>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</si>
  <si>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</si>
  <si>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</si>
  <si>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</si>
  <si>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</si>
  <si>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</si>
  <si>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</si>
  <si>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</si>
  <si>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</si>
  <si>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</si>
  <si>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</si>
  <si>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</si>
  <si>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</si>
  <si>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</si>
  <si>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</si>
  <si>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</si>
  <si>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</si>
  <si>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</si>
  <si>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</si>
  <si>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</si>
  <si>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</si>
  <si>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</si>
  <si>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</si>
  <si>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</si>
  <si>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</si>
  <si>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</si>
  <si>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</si>
  <si>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</si>
  <si>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</si>
  <si>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</si>
  <si>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</si>
  <si>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</si>
  <si>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</si>
  <si>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</si>
  <si>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</si>
  <si>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</si>
  <si>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</si>
  <si>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</si>
  <si>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</si>
  <si>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</si>
  <si>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</si>
  <si>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</si>
  <si>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</si>
  <si>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</si>
  <si>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</si>
  <si>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</si>
  <si>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</si>
  <si>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</si>
  <si>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</si>
  <si>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</si>
  <si>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</si>
  <si>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</si>
  <si>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</si>
  <si>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</si>
  <si>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</si>
  <si>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</si>
  <si>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</si>
  <si>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</si>
  <si>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</si>
  <si>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</si>
  <si>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</si>
  <si>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</si>
  <si>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</si>
  <si>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</si>
  <si>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</si>
  <si>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</si>
  <si>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</si>
  <si>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</si>
  <si>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</si>
  <si>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</si>
  <si>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</si>
  <si>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</si>
  <si>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</si>
  <si>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</si>
  <si>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</si>
  <si>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</si>
  <si>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</si>
  <si>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</si>
  <si>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</si>
  <si>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</si>
  <si>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</si>
  <si>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</si>
  <si>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</si>
  <si>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</si>
  <si>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</si>
  <si>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</si>
  <si>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</si>
  <si>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</si>
  <si>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</si>
  <si>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</si>
  <si>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</si>
  <si>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</si>
  <si>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</si>
  <si>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</si>
  <si>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</si>
  <si>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</si>
  <si>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</si>
  <si>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</si>
  <si>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</si>
  <si>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</si>
  <si>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</si>
  <si>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</si>
  <si>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</si>
  <si>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</si>
  <si>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</si>
  <si>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</si>
  <si>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</si>
  <si>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</si>
  <si>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</si>
  <si>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</si>
  <si>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</si>
  <si>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</si>
  <si>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</si>
  <si>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</si>
  <si>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</si>
  <si>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</si>
  <si>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</si>
  <si>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</si>
  <si>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</si>
  <si>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</si>
  <si>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</si>
  <si>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</si>
  <si>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</si>
  <si>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</si>
  <si>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</si>
  <si>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</si>
  <si>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</si>
  <si>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</si>
  <si>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</si>
  <si>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</si>
  <si>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</si>
  <si>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</si>
  <si>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</si>
  <si>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</si>
  <si>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</si>
  <si>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</si>
  <si>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</si>
  <si>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</si>
  <si>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</si>
  <si>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</si>
  <si>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</si>
  <si>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</si>
  <si>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</si>
  <si>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</si>
  <si>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</si>
  <si>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</si>
  <si>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</si>
  <si>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</si>
  <si>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</si>
  <si>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</si>
  <si>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</si>
  <si>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</si>
  <si>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</si>
  <si>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</si>
  <si>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</si>
  <si>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</si>
  <si>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</si>
  <si>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</si>
  <si>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</si>
  <si>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</si>
  <si>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</si>
  <si>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</si>
  <si>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</si>
  <si>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</si>
  <si>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</si>
  <si>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</si>
  <si>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</si>
  <si>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</si>
  <si>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</si>
  <si>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</si>
  <si>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</si>
  <si>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</si>
  <si>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</si>
  <si>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</si>
  <si>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</si>
  <si>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</si>
  <si>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</si>
  <si>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</si>
  <si>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</si>
  <si>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</si>
  <si>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</si>
  <si>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</si>
  <si>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</si>
  <si>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</si>
  <si>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</si>
  <si>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</si>
  <si>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</si>
  <si>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</si>
  <si>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</si>
  <si>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</si>
  <si>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</si>
  <si>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</si>
  <si>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</si>
  <si>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</si>
  <si>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</si>
  <si>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</si>
  <si>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</si>
  <si>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</si>
  <si>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</si>
  <si>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</si>
  <si>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</si>
  <si>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</si>
  <si>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</si>
  <si>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</si>
  <si>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</si>
  <si>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</si>
  <si>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</si>
  <si>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</si>
  <si>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</si>
  <si>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</si>
  <si>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</si>
  <si>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</si>
  <si>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</si>
  <si>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</si>
  <si>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</si>
  <si>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</si>
  <si>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</si>
  <si>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</si>
  <si>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</si>
  <si>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</si>
  <si>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</si>
  <si>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</si>
  <si>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</si>
  <si>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</si>
  <si>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</si>
  <si>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</si>
  <si>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</si>
  <si>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</si>
  <si>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</si>
  <si>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</si>
  <si>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</si>
  <si>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</si>
  <si>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</si>
  <si>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</si>
  <si>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</si>
  <si>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</si>
  <si>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</si>
  <si>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</si>
  <si>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</si>
  <si>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</si>
  <si>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</si>
  <si>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</si>
  <si>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</si>
  <si>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</si>
  <si>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</si>
  <si>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</si>
  <si>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</si>
  <si>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</si>
  <si>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</si>
  <si>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</si>
  <si>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</si>
  <si>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</si>
  <si>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</si>
  <si>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</si>
  <si>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</si>
  <si>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</si>
  <si>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</si>
  <si>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</si>
  <si>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</si>
  <si>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</si>
  <si>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</si>
  <si>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</si>
  <si>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</si>
  <si>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</si>
  <si>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</si>
  <si>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</si>
  <si>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</si>
  <si>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</si>
  <si>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</si>
  <si>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</si>
  <si>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</si>
  <si>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</si>
  <si>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</si>
  <si>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</si>
  <si>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</si>
  <si>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</si>
  <si>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</si>
  <si>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</si>
  <si>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</si>
  <si>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</si>
  <si>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</si>
  <si>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</si>
  <si>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</si>
  <si>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</si>
  <si>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</si>
  <si>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</si>
  <si>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</si>
  <si>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</si>
  <si>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</si>
  <si>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</si>
  <si>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</si>
  <si>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</si>
  <si>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</si>
  <si>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</si>
  <si>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</si>
  <si>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</si>
  <si>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</si>
  <si>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</si>
  <si>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</si>
  <si>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</si>
  <si>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</si>
  <si>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</si>
  <si>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</si>
  <si>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</si>
  <si>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</si>
  <si>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</si>
  <si>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</si>
  <si>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</si>
  <si>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</si>
  <si>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</si>
  <si>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</si>
  <si>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</si>
  <si>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</si>
  <si>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</si>
  <si>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</si>
  <si>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</si>
  <si>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</si>
  <si>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</si>
  <si>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</si>
  <si>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</si>
  <si>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</si>
  <si>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</si>
  <si>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</si>
  <si>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</si>
  <si>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</si>
  <si>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</si>
  <si>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</si>
  <si>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</si>
  <si>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</si>
  <si>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</si>
  <si>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</si>
  <si>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</si>
  <si>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</si>
  <si>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</si>
  <si>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</si>
  <si>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</si>
  <si>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</si>
  <si>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</si>
  <si>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</si>
  <si>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</si>
  <si>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</si>
  <si>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</si>
  <si>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</si>
  <si>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</si>
  <si>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</si>
  <si>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</si>
  <si>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</si>
  <si>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</si>
  <si>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</si>
  <si>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</si>
  <si>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</si>
  <si>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</si>
  <si>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</si>
  <si>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</si>
  <si>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</si>
  <si>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</si>
  <si>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</si>
  <si>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</si>
  <si>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</si>
  <si>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</si>
  <si>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</si>
  <si>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</si>
  <si>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</si>
  <si>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</si>
  <si>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</si>
  <si>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</si>
  <si>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</si>
  <si>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</si>
  <si>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</si>
  <si>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</si>
  <si>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</si>
  <si>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</si>
  <si>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</si>
  <si>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</si>
  <si>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</si>
  <si>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</si>
  <si>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</si>
  <si>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</si>
  <si>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</si>
  <si>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</si>
  <si>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</si>
  <si>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</si>
  <si>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</si>
  <si>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</si>
  <si>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</si>
  <si>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</si>
  <si>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</si>
  <si>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</si>
  <si>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</si>
  <si>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</si>
  <si>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</si>
  <si>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</si>
  <si>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</si>
  <si>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</si>
  <si>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</si>
  <si>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</si>
  <si>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</si>
  <si>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</si>
  <si>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</si>
  <si>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</si>
  <si>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</si>
  <si>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</si>
  <si>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</si>
  <si>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</si>
  <si>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</si>
  <si>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</si>
  <si>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</si>
  <si>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</si>
  <si>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</si>
  <si>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</si>
  <si>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</si>
  <si>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</si>
  <si>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</si>
  <si>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</si>
  <si>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</si>
  <si>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</si>
  <si>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</si>
  <si>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</si>
  <si>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</si>
  <si>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</si>
  <si>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</si>
  <si>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</si>
  <si>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</si>
  <si>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</si>
  <si>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</si>
  <si>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</si>
  <si>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</si>
  <si>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</si>
  <si>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</si>
  <si>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</si>
  <si>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</si>
  <si>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</si>
  <si>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</si>
  <si>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</si>
  <si>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</si>
  <si>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</si>
  <si>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</si>
  <si>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</si>
  <si>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</si>
  <si>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</si>
  <si>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</si>
  <si>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</si>
  <si>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</si>
  <si>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</si>
  <si>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</si>
  <si>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</si>
  <si>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</si>
  <si>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</si>
  <si>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</si>
  <si>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</si>
  <si>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</si>
  <si>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</si>
  <si>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</si>
  <si>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</si>
  <si>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</si>
  <si>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</si>
  <si>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</si>
  <si>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</si>
  <si>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</si>
  <si>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</si>
  <si>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</si>
  <si>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</si>
  <si>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</si>
  <si>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</si>
  <si>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</si>
  <si>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</si>
  <si>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</si>
  <si>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</si>
  <si>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</si>
  <si>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</si>
  <si>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</si>
  <si>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</si>
  <si>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</si>
  <si>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</si>
  <si>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</si>
  <si>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</si>
  <si>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</si>
  <si>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</si>
  <si>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</si>
  <si>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</si>
  <si>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</si>
  <si>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</si>
  <si>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</si>
  <si>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</si>
  <si>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</si>
  <si>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</si>
  <si>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</si>
  <si>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</si>
  <si>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</si>
  <si>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</si>
  <si>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</si>
  <si>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</si>
  <si>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</si>
  <si>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</si>
  <si>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</si>
  <si>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</si>
  <si>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</si>
  <si>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</si>
  <si>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</si>
  <si>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</si>
  <si>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</si>
  <si>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</si>
  <si>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</si>
  <si>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</si>
  <si>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</si>
  <si>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</si>
  <si>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</si>
  <si>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</si>
  <si>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</si>
  <si>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</si>
  <si>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</si>
  <si>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</si>
  <si>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</si>
  <si>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</si>
  <si>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</si>
  <si>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</si>
  <si>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</si>
  <si>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</si>
  <si>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</si>
  <si>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</si>
  <si>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</si>
  <si>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</si>
  <si>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</si>
  <si>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</si>
  <si>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</si>
  <si>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</si>
  <si>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</si>
  <si>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</si>
  <si>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</si>
  <si>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</si>
  <si>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</si>
  <si>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</si>
  <si>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</si>
  <si>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</si>
  <si>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</si>
  <si>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</si>
  <si>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</si>
  <si>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</si>
  <si>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</si>
  <si>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</si>
  <si>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</si>
  <si>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</si>
  <si>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</si>
  <si>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</si>
  <si>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</si>
  <si>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</si>
  <si>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</si>
  <si>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</si>
  <si>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</si>
  <si>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</si>
  <si>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</si>
  <si>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</si>
  <si>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</si>
  <si>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</si>
  <si>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</si>
  <si>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</si>
  <si>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</si>
  <si>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</si>
  <si>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</si>
  <si>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</si>
  <si>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</si>
  <si>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</si>
  <si>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</si>
  <si>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</si>
  <si>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</si>
  <si>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</si>
  <si>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</si>
  <si>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</si>
  <si>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</si>
  <si>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</si>
  <si>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</si>
  <si>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</si>
  <si>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</si>
  <si>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</si>
  <si>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</si>
  <si>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</si>
  <si>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</si>
  <si>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</si>
  <si>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</si>
  <si>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</si>
  <si>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</si>
  <si>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</si>
  <si>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</si>
  <si>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</si>
  <si>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</si>
  <si>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</si>
  <si>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</si>
  <si>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</si>
  <si>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</si>
  <si>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</si>
  <si>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</si>
  <si>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</si>
  <si>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</si>
  <si>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</si>
  <si>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</si>
  <si>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</si>
  <si>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</si>
  <si>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</si>
  <si>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</si>
  <si>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</si>
  <si>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</si>
  <si>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</si>
  <si>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</si>
  <si>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</si>
  <si>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</si>
  <si>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</si>
  <si>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</si>
  <si>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</si>
  <si>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</si>
  <si>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</si>
  <si>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</si>
  <si>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</si>
  <si>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</si>
  <si>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</si>
  <si>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</si>
  <si>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</si>
  <si>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</si>
  <si>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</si>
  <si>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</si>
  <si>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</si>
  <si>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</si>
  <si>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</si>
  <si>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</si>
  <si>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</si>
  <si>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</si>
  <si>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</si>
  <si>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</si>
  <si>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</si>
  <si>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</si>
  <si>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</si>
  <si>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</si>
  <si>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</si>
  <si>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</si>
  <si>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</si>
  <si>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</si>
  <si>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</si>
  <si>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</si>
  <si>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</si>
  <si>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</si>
  <si>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</si>
  <si>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</si>
  <si>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</si>
  <si>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</si>
  <si>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</si>
  <si>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</si>
  <si>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</si>
  <si>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</si>
  <si>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</si>
  <si>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</si>
  <si>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</si>
  <si>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</si>
  <si>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</si>
  <si>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</si>
  <si>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</si>
  <si>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</si>
  <si>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</si>
  <si>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</si>
  <si>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</si>
  <si>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</si>
  <si>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</si>
  <si>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</si>
  <si>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</si>
  <si>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</si>
  <si>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</si>
  <si>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</si>
  <si>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</si>
  <si>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</si>
  <si>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</si>
  <si>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</si>
  <si>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</si>
  <si>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</si>
  <si>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</si>
  <si>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</si>
  <si>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</si>
  <si>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</si>
  <si>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</si>
  <si>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</si>
  <si>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</si>
  <si>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</si>
  <si>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</si>
  <si>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</si>
  <si>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</si>
  <si>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</si>
  <si>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</si>
  <si>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</si>
  <si>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</si>
  <si>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</si>
  <si>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</si>
  <si>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</si>
  <si>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</si>
  <si>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</si>
  <si>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</si>
  <si>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</si>
  <si>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</si>
  <si>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</si>
  <si>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</si>
  <si>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</si>
  <si>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</si>
  <si>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</si>
  <si>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</si>
  <si>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</si>
  <si>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</si>
  <si>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</si>
  <si>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</si>
  <si>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</si>
  <si>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</si>
  <si>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</si>
  <si>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</si>
  <si>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</si>
  <si>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</si>
  <si>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</si>
  <si>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</si>
  <si>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</si>
  <si>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</si>
  <si>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</si>
  <si>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</si>
  <si>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</si>
  <si>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</si>
  <si>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</si>
  <si>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</si>
  <si>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</si>
  <si>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</si>
  <si>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</si>
  <si>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</si>
  <si>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</si>
  <si>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</si>
  <si>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</si>
  <si>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</si>
  <si>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</si>
  <si>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</si>
  <si>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</si>
  <si>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</si>
  <si>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</si>
  <si>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</si>
  <si>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</si>
  <si>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</si>
  <si>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</si>
  <si>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</si>
  <si>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</si>
  <si>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</si>
  <si>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</si>
  <si>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</si>
  <si>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</si>
  <si>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</si>
  <si>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</si>
  <si>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</si>
  <si>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</si>
  <si>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</si>
  <si>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</si>
  <si>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</si>
  <si>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</si>
  <si>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</si>
  <si>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</si>
  <si>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</si>
  <si>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</si>
  <si>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</si>
  <si>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</si>
  <si>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</si>
  <si>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</si>
  <si>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</si>
  <si>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</si>
  <si>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</si>
  <si>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</si>
  <si>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</si>
  <si>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</si>
  <si>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</si>
  <si>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</si>
  <si>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</si>
  <si>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</si>
  <si>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</si>
  <si>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</si>
  <si>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</si>
  <si>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</si>
  <si>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</si>
  <si>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</si>
  <si>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</si>
  <si>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</si>
  <si>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</si>
  <si>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</si>
  <si>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</si>
  <si>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</si>
  <si>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</si>
  <si>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</si>
  <si>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</si>
  <si>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</si>
  <si>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</si>
  <si>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</si>
  <si>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</si>
  <si>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</si>
  <si>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</si>
  <si>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</si>
  <si>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</si>
  <si>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</si>
  <si>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</si>
  <si>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</si>
  <si>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</si>
  <si>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</si>
  <si>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</si>
  <si>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</si>
  <si>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</si>
  <si>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</si>
  <si>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</si>
  <si>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</si>
  <si>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</si>
  <si>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</si>
  <si>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</si>
  <si>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</si>
  <si>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</si>
  <si>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</si>
  <si>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</si>
  <si>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</si>
  <si>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</si>
  <si>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</si>
  <si>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</si>
  <si>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</si>
  <si>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</si>
  <si>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</si>
  <si>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</si>
  <si>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</si>
  <si>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</si>
  <si>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</si>
  <si>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</si>
  <si>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</si>
  <si>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</si>
  <si>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</si>
  <si>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</si>
  <si>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</si>
  <si>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</si>
  <si>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</si>
  <si>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</si>
  <si>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</si>
  <si>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</si>
  <si>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</si>
  <si>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</si>
  <si>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</si>
  <si>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</si>
  <si>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</si>
  <si>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</si>
  <si>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</si>
  <si>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</si>
  <si>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</si>
  <si>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</si>
  <si>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</si>
  <si>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</si>
  <si>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</si>
  <si>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</si>
  <si>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</si>
  <si>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</si>
  <si>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</si>
  <si>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</si>
  <si>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</si>
  <si>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</si>
  <si>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</si>
  <si>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</si>
  <si>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</si>
  <si>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</si>
  <si>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</si>
  <si>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</si>
  <si>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</si>
  <si>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</si>
  <si>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</si>
  <si>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</si>
  <si>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</si>
  <si>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</si>
  <si>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</si>
  <si>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</si>
  <si>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</si>
  <si>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</si>
  <si>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</si>
  <si>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</si>
  <si>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</si>
  <si>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</si>
  <si>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</si>
  <si>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</si>
  <si>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</si>
  <si>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</si>
  <si>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</si>
  <si>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</si>
  <si>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</si>
  <si>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</si>
  <si>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</si>
  <si>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</si>
  <si>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</si>
  <si>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</si>
  <si>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</si>
  <si>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</si>
  <si>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</si>
  <si>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</si>
  <si>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</si>
  <si>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</si>
  <si>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</si>
  <si>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</si>
  <si>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</si>
  <si>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</si>
  <si>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</si>
  <si>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</si>
  <si>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</si>
  <si>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</si>
  <si>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</si>
  <si>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</si>
  <si>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</si>
  <si>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</si>
  <si>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</si>
  <si>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</si>
  <si>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</si>
  <si>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</si>
  <si>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</si>
  <si>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</si>
  <si>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</si>
  <si>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</si>
  <si>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</si>
  <si>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</si>
  <si>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</si>
  <si>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</si>
  <si>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</si>
  <si>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</si>
  <si>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</si>
  <si>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</si>
  <si>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</si>
  <si>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</si>
  <si>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</si>
  <si>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</si>
  <si>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</si>
  <si>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</si>
  <si>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</si>
  <si>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</si>
  <si>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</si>
  <si>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</si>
  <si>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</si>
  <si>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</si>
  <si>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</si>
  <si>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</si>
  <si>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</si>
  <si>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</si>
  <si>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</si>
  <si>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</si>
  <si>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</si>
  <si>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</si>
  <si>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</si>
  <si>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</si>
  <si>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</si>
  <si>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</si>
  <si>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</si>
  <si>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</si>
  <si>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</si>
  <si>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</si>
  <si>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</si>
  <si>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</si>
  <si>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</si>
  <si>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</si>
  <si>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</si>
  <si>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</si>
  <si>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</si>
  <si>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</si>
  <si>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</si>
  <si>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</si>
  <si>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</si>
  <si>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</si>
  <si>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</si>
  <si>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</si>
  <si>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</si>
  <si>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</si>
  <si>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</si>
  <si>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</si>
  <si>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</si>
  <si>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</si>
  <si>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</si>
  <si>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</si>
  <si>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</si>
  <si>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</si>
  <si>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</si>
  <si>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</si>
  <si>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</si>
  <si>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</si>
  <si>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</si>
  <si>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</si>
  <si>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</si>
  <si>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</si>
  <si>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</si>
  <si>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</si>
  <si>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</si>
  <si>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</si>
  <si>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</si>
  <si>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</si>
  <si>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</si>
  <si>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</si>
  <si>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</si>
  <si>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</si>
  <si>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</si>
  <si>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</si>
  <si>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</si>
  <si>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</si>
  <si>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</si>
  <si>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</si>
  <si>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</si>
  <si>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</si>
  <si>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</si>
  <si>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</si>
  <si>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</si>
  <si>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</si>
  <si>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</si>
  <si>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</si>
  <si>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</si>
  <si>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</si>
  <si>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</si>
  <si>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</si>
  <si>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</si>
  <si>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</si>
  <si>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</si>
  <si>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</si>
  <si>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</si>
  <si>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</si>
  <si>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</si>
  <si>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</si>
  <si>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</si>
  <si>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</si>
  <si>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</si>
  <si>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</si>
  <si>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</si>
  <si>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</si>
  <si>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</si>
  <si>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</si>
  <si>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</si>
  <si>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</si>
  <si>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</si>
  <si>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</si>
  <si>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</si>
  <si>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</si>
  <si>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</si>
  <si>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</si>
  <si>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</si>
  <si>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</si>
  <si>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</si>
  <si>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</si>
  <si>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</si>
  <si>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</si>
  <si>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</si>
  <si>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</si>
  <si>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</si>
  <si>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</si>
  <si>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</si>
  <si>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</si>
  <si>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</si>
  <si>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</si>
  <si>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</si>
  <si>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</si>
  <si>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</si>
  <si>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</si>
  <si>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</si>
  <si>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</si>
  <si>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</si>
  <si>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</si>
  <si>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</si>
  <si>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</si>
  <si>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</si>
  <si>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</si>
  <si>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</si>
  <si>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</si>
  <si>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</si>
  <si>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</si>
  <si>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</si>
  <si>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</si>
  <si>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</si>
  <si>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</si>
  <si>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</si>
  <si>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</si>
  <si>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</si>
  <si>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</si>
  <si>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</si>
  <si>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</si>
  <si>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</si>
  <si>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</si>
  <si>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</si>
  <si>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</si>
  <si>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</si>
  <si>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</si>
  <si>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</si>
  <si>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</si>
  <si>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</si>
  <si>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</si>
  <si>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</si>
  <si>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</si>
  <si>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</si>
  <si>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</si>
  <si>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</si>
  <si>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</si>
  <si>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</si>
  <si>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</si>
  <si>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</si>
  <si>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</si>
  <si>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</si>
  <si>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</si>
  <si>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</si>
  <si>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</si>
  <si>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</si>
  <si>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</si>
  <si>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</si>
  <si>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</si>
  <si>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</si>
  <si>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</si>
  <si>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</si>
  <si>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</si>
  <si>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</si>
  <si>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</si>
  <si>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</si>
  <si>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</si>
  <si>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</si>
  <si>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</si>
  <si>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</si>
  <si>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</si>
  <si>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</si>
  <si>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</si>
  <si>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</si>
  <si>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</si>
  <si>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</si>
  <si>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</si>
  <si>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</si>
  <si>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</si>
  <si>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</si>
  <si>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</si>
  <si>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</si>
  <si>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</si>
  <si>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</si>
  <si>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</si>
  <si>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</si>
  <si>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</si>
  <si>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</si>
  <si>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</si>
  <si>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</si>
  <si>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</si>
  <si>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</si>
  <si>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</si>
  <si>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</si>
  <si>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</si>
  <si>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</si>
  <si>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</si>
  <si>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</si>
  <si>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</si>
  <si>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</si>
  <si>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</si>
  <si>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</si>
  <si>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</si>
  <si>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</si>
  <si>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</si>
  <si>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</si>
  <si>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</si>
  <si>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</si>
  <si>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</si>
  <si>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</si>
  <si>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</si>
  <si>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</si>
  <si>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</si>
  <si>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</si>
  <si>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</si>
  <si>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</si>
  <si>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</si>
  <si>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</si>
  <si>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</si>
  <si>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</si>
  <si>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</si>
  <si>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</si>
  <si>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</si>
  <si>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</si>
  <si>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</si>
  <si>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</si>
  <si>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</si>
  <si>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</si>
  <si>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</si>
  <si>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</si>
  <si>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</si>
  <si>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</si>
  <si>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</si>
  <si>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</si>
  <si>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</si>
  <si>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</si>
  <si>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</si>
  <si>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</si>
  <si>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</si>
  <si>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</si>
  <si>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</si>
  <si>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</si>
  <si>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</si>
  <si>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</si>
  <si>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</si>
  <si>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</si>
  <si>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</si>
  <si>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</si>
  <si>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</si>
  <si>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</si>
  <si>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</si>
  <si>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</si>
  <si>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</si>
  <si>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</si>
  <si>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</si>
  <si>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</si>
  <si>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</si>
  <si>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</si>
  <si>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</si>
  <si>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</si>
  <si>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</si>
  <si>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</si>
  <si>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</si>
  <si>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</si>
  <si>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</si>
  <si>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</si>
  <si>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</si>
  <si>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</si>
  <si>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</si>
  <si>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</si>
  <si>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</si>
  <si>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</si>
  <si>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</si>
  <si>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</si>
  <si>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</si>
  <si>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</si>
  <si>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</si>
  <si>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</si>
  <si>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</si>
  <si>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</si>
  <si>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</si>
  <si>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</si>
  <si>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</si>
  <si>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</si>
  <si>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</si>
  <si>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</si>
  <si>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</si>
  <si>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</si>
  <si>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</si>
  <si>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</si>
  <si>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</si>
  <si>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</si>
  <si>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</si>
  <si>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</si>
  <si>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</si>
  <si>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</si>
  <si>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</si>
  <si>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</si>
  <si>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</si>
  <si>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</si>
  <si>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</si>
  <si>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</si>
  <si>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</si>
  <si>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</si>
  <si>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</si>
  <si>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</si>
  <si>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</si>
  <si>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</si>
  <si>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</si>
  <si>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</si>
  <si>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</si>
  <si>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</si>
  <si>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</si>
  <si>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</si>
  <si>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</si>
  <si>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</si>
  <si>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</si>
  <si>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</si>
  <si>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</si>
  <si>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</si>
  <si>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</si>
  <si>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</si>
  <si>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</si>
  <si>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</si>
  <si>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</si>
  <si>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</si>
  <si>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</si>
  <si>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</si>
  <si>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</si>
  <si>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</si>
  <si>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</si>
  <si>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</si>
  <si>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</si>
  <si>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</si>
  <si>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</si>
  <si>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</si>
  <si>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</si>
  <si>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</si>
  <si>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</si>
  <si>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</si>
  <si>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</si>
  <si>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</si>
  <si>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</si>
  <si>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</si>
  <si>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</si>
  <si>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</si>
  <si>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</si>
  <si>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</si>
  <si>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</si>
  <si>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</si>
  <si>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</si>
  <si>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</si>
  <si>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</si>
  <si>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</si>
  <si>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</si>
  <si>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</si>
  <si>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</si>
  <si>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</si>
  <si>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</si>
  <si>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</si>
  <si>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</si>
  <si>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</si>
  <si>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</si>
  <si>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</si>
  <si>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</si>
  <si>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</si>
  <si>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</si>
  <si>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</si>
  <si>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</si>
  <si>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</si>
  <si>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</si>
  <si>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</si>
  <si>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</si>
  <si>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</si>
  <si>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</si>
  <si>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</si>
  <si>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</si>
  <si>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</si>
  <si>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</si>
  <si>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</si>
  <si>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</si>
  <si>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</si>
  <si>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</si>
  <si>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</si>
  <si>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</si>
  <si>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</si>
  <si>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</si>
  <si>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</si>
  <si>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</si>
  <si>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</si>
  <si>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</si>
  <si>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</si>
  <si>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</si>
  <si>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</si>
  <si>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</si>
  <si>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</si>
  <si>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</si>
  <si>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</si>
  <si>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</si>
  <si>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</si>
  <si>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</si>
  <si>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</si>
  <si>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</si>
  <si>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</si>
  <si>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</si>
  <si>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</si>
  <si>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</si>
  <si>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</si>
  <si>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</si>
  <si>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</si>
  <si>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</si>
  <si>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</si>
  <si>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</si>
  <si>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</si>
  <si>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</si>
  <si>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</si>
  <si>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</si>
  <si>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</si>
  <si>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</si>
  <si>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</si>
  <si>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</si>
  <si>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</si>
  <si>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</si>
  <si>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</si>
  <si>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</si>
  <si>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</si>
  <si>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</si>
  <si>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</si>
  <si>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</si>
  <si>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</si>
  <si>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</si>
  <si>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</si>
  <si>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</si>
  <si>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</si>
  <si>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</si>
  <si>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</si>
  <si>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</si>
  <si>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</si>
  <si>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</si>
  <si>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</si>
  <si>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</si>
  <si>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</si>
  <si>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</si>
  <si>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</si>
  <si>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</si>
  <si>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</si>
  <si>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</si>
  <si>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</si>
  <si>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</si>
  <si>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</si>
  <si>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</si>
  <si>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</si>
  <si>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</si>
  <si>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</si>
  <si>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</si>
  <si>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</si>
  <si>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</si>
  <si>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</si>
  <si>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</si>
  <si>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</si>
  <si>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</si>
  <si>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</si>
  <si>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</si>
  <si>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</si>
  <si>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</si>
  <si>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</si>
  <si>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</si>
  <si>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</si>
  <si>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</si>
  <si>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</si>
  <si>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</si>
  <si>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</si>
  <si>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</si>
  <si>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</si>
  <si>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</si>
  <si>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</si>
  <si>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</si>
  <si>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</si>
  <si>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</si>
  <si>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</si>
  <si>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</si>
  <si>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</si>
  <si>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</si>
  <si>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</si>
  <si>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</si>
  <si>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</si>
  <si>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</si>
  <si>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</si>
  <si>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</si>
  <si>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</si>
  <si>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</si>
  <si>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</si>
  <si>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</si>
  <si>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</si>
  <si>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</si>
  <si>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</si>
  <si>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</si>
  <si>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</si>
  <si>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</si>
  <si>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</si>
  <si>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</si>
  <si>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</si>
  <si>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</si>
  <si>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</si>
  <si>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</si>
  <si>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</si>
  <si>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</si>
  <si>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</si>
  <si>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</si>
  <si>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</si>
  <si>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</si>
  <si>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</si>
  <si>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</si>
  <si>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</si>
  <si>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</si>
  <si>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</si>
  <si>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</si>
  <si>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</si>
  <si>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</si>
  <si>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</si>
  <si>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</si>
  <si>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</si>
  <si>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</si>
  <si>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</si>
  <si>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</si>
  <si>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</si>
  <si>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</si>
  <si>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</si>
  <si>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</si>
  <si>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</si>
  <si>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</si>
  <si>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</si>
  <si>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</si>
  <si>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</si>
  <si>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</si>
  <si>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</si>
  <si>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</si>
  <si>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</si>
  <si>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</si>
  <si>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</si>
  <si>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</si>
  <si>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</si>
  <si>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</si>
  <si>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</si>
  <si>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</si>
  <si>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</si>
  <si>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</si>
  <si>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</si>
  <si>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</si>
  <si>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</si>
  <si>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</si>
  <si>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</si>
  <si>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</si>
  <si>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</si>
  <si>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</si>
  <si>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</si>
  <si>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</si>
  <si>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</si>
  <si>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</si>
  <si>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</si>
  <si>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</si>
  <si>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</si>
  <si>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</si>
  <si>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</si>
  <si>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</si>
  <si>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</si>
  <si>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</si>
  <si>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</si>
  <si>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</si>
  <si>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</si>
  <si>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</si>
  <si>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</si>
  <si>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</si>
  <si>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</si>
  <si>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</si>
  <si>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</si>
  <si>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</si>
  <si>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</si>
  <si>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</si>
  <si>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</si>
  <si>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</si>
  <si>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</si>
  <si>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</si>
  <si>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</si>
  <si>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</si>
  <si>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</si>
  <si>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</si>
  <si>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</si>
  <si>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</si>
  <si>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</si>
  <si>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</si>
  <si>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</si>
  <si>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</si>
  <si>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</si>
  <si>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</si>
  <si>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</si>
  <si>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</si>
  <si>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</si>
  <si>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</si>
  <si>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</si>
  <si>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</si>
  <si>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</si>
  <si>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</si>
  <si>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</si>
  <si>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</si>
  <si>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</si>
  <si>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</si>
  <si>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</si>
  <si>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</si>
  <si>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</si>
  <si>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</si>
  <si>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</si>
  <si>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</si>
  <si>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</si>
  <si>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</si>
  <si>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</si>
  <si>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</si>
  <si>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</si>
  <si>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</si>
  <si>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</si>
  <si>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</si>
  <si>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</si>
  <si>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</si>
  <si>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</si>
  <si>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</si>
  <si>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</si>
  <si>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</si>
  <si>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</si>
  <si>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</si>
  <si>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</si>
  <si>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</si>
  <si>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</si>
  <si>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</si>
  <si>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</si>
  <si>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</si>
  <si>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</si>
  <si>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</si>
  <si>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</si>
  <si>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</si>
  <si>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</si>
  <si>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</si>
  <si>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</si>
  <si>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</si>
  <si>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</si>
  <si>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</si>
  <si>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</si>
  <si>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</si>
  <si>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</si>
  <si>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</si>
  <si>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</si>
  <si>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</si>
  <si>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</si>
  <si>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</si>
  <si>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</si>
  <si>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</si>
  <si>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</si>
  <si>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</si>
  <si>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</si>
  <si>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</si>
  <si>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</si>
  <si>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</si>
  <si>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</si>
  <si>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</si>
  <si>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</si>
  <si>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</si>
  <si>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</si>
  <si>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</si>
  <si>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</si>
  <si>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</si>
  <si>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</si>
  <si>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</si>
  <si>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</si>
  <si>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</si>
  <si>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</si>
  <si>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</si>
  <si>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</si>
  <si>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</si>
  <si>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</si>
  <si>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</si>
  <si>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</si>
  <si>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</si>
  <si>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</si>
  <si>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</si>
  <si>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</si>
  <si>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</si>
  <si>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</si>
  <si>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</si>
  <si>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</si>
  <si>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</si>
  <si>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</si>
  <si>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</si>
  <si>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</si>
  <si>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</si>
  <si>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</si>
  <si>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</si>
  <si>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</si>
  <si>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</si>
  <si>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</si>
  <si>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</si>
  <si>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</si>
  <si>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</si>
  <si>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</si>
  <si>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</si>
  <si>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</si>
  <si>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</si>
  <si>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</si>
  <si>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</si>
  <si>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</si>
  <si>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</si>
  <si>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</si>
  <si>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</si>
  <si>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</si>
  <si>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</si>
  <si>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</si>
  <si>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</si>
  <si>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</si>
  <si>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</si>
  <si>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</si>
  <si>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</si>
  <si>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</si>
  <si>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</si>
  <si>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</si>
  <si>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</si>
  <si>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</si>
  <si>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</si>
  <si>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</si>
  <si>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</si>
  <si>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</si>
  <si>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</si>
  <si>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</si>
  <si>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</si>
  <si>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</si>
  <si>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</si>
  <si>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</si>
  <si>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</si>
  <si>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</si>
  <si>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</si>
  <si>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</si>
  <si>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</si>
  <si>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</si>
  <si>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</si>
  <si>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</si>
  <si>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</si>
  <si>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</si>
  <si>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</si>
  <si>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</si>
  <si>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</si>
  <si>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</si>
  <si>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</si>
  <si>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</si>
  <si>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</si>
  <si>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</si>
  <si>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</si>
  <si>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</si>
  <si>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</si>
  <si>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</si>
  <si>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</si>
  <si>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</si>
  <si>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</si>
  <si>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</si>
  <si>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</si>
  <si>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</si>
  <si>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</si>
  <si>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</si>
  <si>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</si>
  <si>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</si>
  <si>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</si>
  <si>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</si>
  <si>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</si>
  <si>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</si>
  <si>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</si>
  <si>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</si>
  <si>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</si>
  <si>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</si>
  <si>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</si>
  <si>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</si>
  <si>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</si>
  <si>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</si>
  <si>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</si>
  <si>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</si>
  <si>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</si>
  <si>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</si>
  <si>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</si>
  <si>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</si>
  <si>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</si>
  <si>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</si>
  <si>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</si>
  <si>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</si>
  <si>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</si>
  <si>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</si>
  <si>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</si>
  <si>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</si>
  <si>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</si>
  <si>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</si>
  <si>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</si>
  <si>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</si>
  <si>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</si>
  <si>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</si>
  <si>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</si>
  <si>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</si>
  <si>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</si>
  <si>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</si>
  <si>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</si>
  <si>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</si>
  <si>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</si>
  <si>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</si>
  <si>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</si>
  <si>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</si>
  <si>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</si>
  <si>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</si>
  <si>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</si>
  <si>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</si>
  <si>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</si>
  <si>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</si>
  <si>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</si>
  <si>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</si>
  <si>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</si>
  <si>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</si>
  <si>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</si>
  <si>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</si>
  <si>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</si>
  <si>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</si>
  <si>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</si>
  <si>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</si>
  <si>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</si>
  <si>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</si>
  <si>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</si>
  <si>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</si>
  <si>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</si>
  <si>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</si>
  <si>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</si>
  <si>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</si>
  <si>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</si>
  <si>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</si>
  <si>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</si>
  <si>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</si>
  <si>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</si>
  <si>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</si>
  <si>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</si>
  <si>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</si>
  <si>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</si>
  <si>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</si>
  <si>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</si>
  <si>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</si>
  <si>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</si>
  <si>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</si>
  <si>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</si>
  <si>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</si>
  <si>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</si>
  <si>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</si>
  <si>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</si>
  <si>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</si>
  <si>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</si>
  <si>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</si>
  <si>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</si>
  <si>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</si>
  <si>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</si>
  <si>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</si>
  <si>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</si>
  <si>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</si>
  <si>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</si>
  <si>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</si>
  <si>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</si>
  <si>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</si>
  <si>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</si>
  <si>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</si>
  <si>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</si>
  <si>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</si>
  <si>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</si>
  <si>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</si>
  <si>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</si>
  <si>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</si>
  <si>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</si>
  <si>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</si>
  <si>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</si>
  <si>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</si>
  <si>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</si>
  <si>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</si>
  <si>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</si>
  <si>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</si>
  <si>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</si>
  <si>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</si>
  <si>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</si>
  <si>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</si>
  <si>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</si>
  <si>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</si>
  <si>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</si>
  <si>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</si>
  <si>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</si>
  <si>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</si>
  <si>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</si>
  <si>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</si>
  <si>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</si>
  <si>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</si>
  <si>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</si>
  <si>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</si>
  <si>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</si>
  <si>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</si>
  <si>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</si>
  <si>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</si>
  <si>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</si>
  <si>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</si>
  <si>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</si>
  <si>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</si>
  <si>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</si>
  <si>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</si>
  <si>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</si>
  <si>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</si>
  <si>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</si>
  <si>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</si>
  <si>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</si>
  <si>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</si>
  <si>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</si>
  <si>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</si>
  <si>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</si>
  <si>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</si>
  <si>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</si>
  <si>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</si>
  <si>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</si>
  <si>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</si>
  <si>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</si>
  <si>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</si>
  <si>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</si>
  <si>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</si>
  <si>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</si>
  <si>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</si>
  <si>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</si>
  <si>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</si>
  <si>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</si>
  <si>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</si>
  <si>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</si>
  <si>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</si>
  <si>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</si>
  <si>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</si>
  <si>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</si>
  <si>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</si>
  <si>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</si>
  <si>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</si>
  <si>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</si>
  <si>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</si>
  <si>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</si>
  <si>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</si>
  <si>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</si>
  <si>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</si>
  <si>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</si>
  <si>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</si>
  <si>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</si>
  <si>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</si>
  <si>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</si>
  <si>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</si>
  <si>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</si>
  <si>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</si>
  <si>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</si>
  <si>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</si>
  <si>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</si>
  <si>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</si>
  <si>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</si>
  <si>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</si>
  <si>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</si>
  <si>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</si>
  <si>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</si>
  <si>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</si>
  <si>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</si>
  <si>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</si>
  <si>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</si>
  <si>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</si>
  <si>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</si>
  <si>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</si>
  <si>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</si>
  <si>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</si>
  <si>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</si>
  <si>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</si>
  <si>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</si>
  <si>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</si>
  <si>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</si>
  <si>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</si>
  <si>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</si>
  <si>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</si>
  <si>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</si>
  <si>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</si>
  <si>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</si>
  <si>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</si>
  <si>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</si>
  <si>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</si>
  <si>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</si>
  <si>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</si>
  <si>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</si>
  <si>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</si>
  <si>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</si>
  <si>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</si>
  <si>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</si>
  <si>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</si>
  <si>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</si>
  <si>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</si>
  <si>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</si>
  <si>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</si>
  <si>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</si>
  <si>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</si>
  <si>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</si>
  <si>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</si>
  <si>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</si>
  <si>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</si>
  <si>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</si>
  <si>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</si>
  <si>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</si>
  <si>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</si>
  <si>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</si>
  <si>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</si>
  <si>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</si>
  <si>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</si>
  <si>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</si>
  <si>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</si>
  <si>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</si>
  <si>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</si>
  <si>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</si>
  <si>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</si>
  <si>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</si>
  <si>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</si>
  <si>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</si>
  <si>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</si>
  <si>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</si>
  <si>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</si>
  <si>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</si>
  <si>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</si>
  <si>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</si>
  <si>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</si>
  <si>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</si>
  <si>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</si>
  <si>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</si>
  <si>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</si>
  <si>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</si>
  <si>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</si>
  <si>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</si>
  <si>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</si>
  <si>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</si>
  <si>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</si>
  <si>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</si>
  <si>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</si>
  <si>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</si>
  <si>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</si>
  <si>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</si>
  <si>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</si>
  <si>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</si>
  <si>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</si>
  <si>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</si>
  <si>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</si>
  <si>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</si>
  <si>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</si>
  <si>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</si>
  <si>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</si>
  <si>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</si>
  <si>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</si>
  <si>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</si>
  <si>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</si>
  <si>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</si>
  <si>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</si>
  <si>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</si>
  <si>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</si>
  <si>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</si>
  <si>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</si>
  <si>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</si>
  <si>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</si>
  <si>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</si>
  <si>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</si>
  <si>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</si>
  <si>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</si>
  <si>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</si>
  <si>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</si>
  <si>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</si>
  <si>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</si>
  <si>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</si>
  <si>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</si>
  <si>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</si>
  <si>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</si>
  <si>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</si>
  <si>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</si>
  <si>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</si>
  <si>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</si>
  <si>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</si>
  <si>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</si>
  <si>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</si>
  <si>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</si>
  <si>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</si>
  <si>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</si>
  <si>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</si>
  <si>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</si>
  <si>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</si>
  <si>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</si>
  <si>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</si>
  <si>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</si>
  <si>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</si>
  <si>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</si>
  <si>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</si>
  <si>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</si>
  <si>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</si>
  <si>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</si>
  <si>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</si>
  <si>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</si>
  <si>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</si>
  <si>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</si>
  <si>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</si>
  <si>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</si>
  <si>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</si>
  <si>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</si>
  <si>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</si>
  <si>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</si>
  <si>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</si>
  <si>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</si>
  <si>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</si>
  <si>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</si>
  <si>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</si>
  <si>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</si>
  <si>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</si>
  <si>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</si>
  <si>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</si>
  <si>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</si>
  <si>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</si>
  <si>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</si>
  <si>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</si>
  <si>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</si>
  <si>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</si>
  <si>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</si>
  <si>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</si>
  <si>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</si>
  <si>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</si>
  <si>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</si>
  <si>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</si>
  <si>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</si>
  <si>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</si>
  <si>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</si>
  <si>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</si>
  <si>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</si>
  <si>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</si>
  <si>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</si>
  <si>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</si>
  <si>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</si>
  <si>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</si>
  <si>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</si>
  <si>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</si>
  <si>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</si>
  <si>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</si>
  <si>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</si>
  <si>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</si>
  <si>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</si>
  <si>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</si>
  <si>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</si>
  <si>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</si>
  <si>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</si>
  <si>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</si>
  <si>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</si>
  <si>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</si>
  <si>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</si>
  <si>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</si>
  <si>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</si>
  <si>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</si>
  <si>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</si>
  <si>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</si>
  <si>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</si>
  <si>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</si>
  <si>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</si>
  <si>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</si>
  <si>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</si>
  <si>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</si>
  <si>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</si>
  <si>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</si>
  <si>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</si>
  <si>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</si>
  <si>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</si>
  <si>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</si>
  <si>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</si>
  <si>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</si>
  <si>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</si>
  <si>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</si>
  <si>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</si>
  <si>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</si>
  <si>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</si>
  <si>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</si>
  <si>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</si>
  <si>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</si>
  <si>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</si>
  <si>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</si>
  <si>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</si>
  <si>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</si>
  <si>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</si>
  <si>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</si>
  <si>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</si>
  <si>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</si>
  <si>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</si>
  <si>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</si>
  <si>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</si>
  <si>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</si>
  <si>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</si>
  <si>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</si>
  <si>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</si>
  <si>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</si>
  <si>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</si>
  <si>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</si>
  <si>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</si>
  <si>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</si>
  <si>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</si>
  <si>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</si>
  <si>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</si>
  <si>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</si>
  <si>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</si>
  <si>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</si>
  <si>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</si>
  <si>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</si>
  <si>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</si>
  <si>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</si>
  <si>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</si>
  <si>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</si>
  <si>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</si>
  <si>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</si>
  <si>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</si>
  <si>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</si>
  <si>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</si>
  <si>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</si>
  <si>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</si>
  <si>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</si>
  <si>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</si>
  <si>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</si>
  <si>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</si>
  <si>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</si>
  <si>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</si>
  <si>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</si>
  <si>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</si>
  <si>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</si>
  <si>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</si>
  <si>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</si>
  <si>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</si>
  <si>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</si>
  <si>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</si>
  <si>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</si>
  <si>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</si>
  <si>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</si>
  <si>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</si>
  <si>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</si>
  <si>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</si>
  <si>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</si>
  <si>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</si>
  <si>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</si>
  <si>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</si>
  <si>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</si>
  <si>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</si>
  <si>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</si>
  <si>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</si>
  <si>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</si>
  <si>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</si>
  <si>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</si>
  <si>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</si>
  <si>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</si>
  <si>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</si>
  <si>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</si>
  <si>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</si>
  <si>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</si>
  <si>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</si>
  <si>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</si>
  <si>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</si>
  <si>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</si>
  <si>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</si>
  <si>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</si>
  <si>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</si>
  <si>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</si>
  <si>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</si>
  <si>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</si>
  <si>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</si>
  <si>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</si>
  <si>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</si>
  <si>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</si>
  <si>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</si>
  <si>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</si>
  <si>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</si>
  <si>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</si>
  <si>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</si>
  <si>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</si>
  <si>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</si>
  <si>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</si>
  <si>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</si>
  <si>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</si>
  <si>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</si>
  <si>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</si>
  <si>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</si>
  <si>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</si>
  <si>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</si>
  <si>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</si>
  <si>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</si>
  <si>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</si>
  <si>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</si>
  <si>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</si>
  <si>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</si>
  <si>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</si>
  <si>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</si>
  <si>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</si>
  <si>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</si>
  <si>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</si>
  <si>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</si>
  <si>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</si>
  <si>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</si>
  <si>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</si>
  <si>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</si>
  <si>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</si>
  <si>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</si>
  <si>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</si>
  <si>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</si>
  <si>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</si>
  <si>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</si>
  <si>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</si>
  <si>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</si>
  <si>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</si>
  <si>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</si>
  <si>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</si>
  <si>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</si>
  <si>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</si>
  <si>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</si>
  <si>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</si>
  <si>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</si>
  <si>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</si>
  <si>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</si>
  <si>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</si>
  <si>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</si>
  <si>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</si>
  <si>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</si>
  <si>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</si>
  <si>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</si>
  <si>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</si>
  <si>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</si>
  <si>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</si>
  <si>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</si>
  <si>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</si>
  <si>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</si>
  <si>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</si>
  <si>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</si>
  <si>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</si>
  <si>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</si>
  <si>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</si>
  <si>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</si>
  <si>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</si>
  <si>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</si>
  <si>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</si>
  <si>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</si>
  <si>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</si>
  <si>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</si>
  <si>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</si>
  <si>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</si>
  <si>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</si>
  <si>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</si>
  <si>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</si>
  <si>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</si>
  <si>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</si>
  <si>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</si>
  <si>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</si>
  <si>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</si>
  <si>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</si>
  <si>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</si>
  <si>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</si>
  <si>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</si>
  <si>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</si>
  <si>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</si>
  <si>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</si>
  <si>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</si>
  <si>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</si>
  <si>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</si>
  <si>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</si>
  <si>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</si>
  <si>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</si>
  <si>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</si>
  <si>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</si>
  <si>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</si>
  <si>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</si>
  <si>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</si>
  <si>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</si>
  <si>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</si>
  <si>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</si>
  <si>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</si>
  <si>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</si>
  <si>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</si>
  <si>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</si>
  <si>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</si>
  <si>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</si>
  <si>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</si>
  <si>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</si>
  <si>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</si>
  <si>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</si>
  <si>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</si>
  <si>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</si>
  <si>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</si>
  <si>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</si>
  <si>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</si>
  <si>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</si>
  <si>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</si>
  <si>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</si>
  <si>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</si>
  <si>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</si>
  <si>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</si>
  <si>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</si>
  <si>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</si>
  <si>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</si>
  <si>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</si>
  <si>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</si>
  <si>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</si>
  <si>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</si>
  <si>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</si>
  <si>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</si>
  <si>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</si>
  <si>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</si>
  <si>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</si>
  <si>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</si>
  <si>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</si>
  <si>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</si>
  <si>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</si>
  <si>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</si>
  <si>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</si>
  <si>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</si>
  <si>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</si>
  <si>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</si>
  <si>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</si>
  <si>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</si>
  <si>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</si>
  <si>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</si>
  <si>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</si>
  <si>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</si>
  <si>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</si>
  <si>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</si>
  <si>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</si>
  <si>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</si>
  <si>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</si>
  <si>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</si>
  <si>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</si>
  <si>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</si>
  <si>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</si>
  <si>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</si>
  <si>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</si>
  <si>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</si>
  <si>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</si>
  <si>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</si>
  <si>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</si>
  <si>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</si>
  <si>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</si>
  <si>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</si>
  <si>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</si>
  <si>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</si>
  <si>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</si>
  <si>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</si>
  <si>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</si>
  <si>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</si>
  <si>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</si>
  <si>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</si>
  <si>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</si>
  <si>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</si>
  <si>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</si>
  <si>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</si>
  <si>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</si>
  <si>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</si>
  <si>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</si>
  <si>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</si>
  <si>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</si>
  <si>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</si>
  <si>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</si>
  <si>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</si>
  <si>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</si>
  <si>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</si>
  <si>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</si>
  <si>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</si>
  <si>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</si>
  <si>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</si>
  <si>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</si>
  <si>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</si>
  <si>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</si>
  <si>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</si>
  <si>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</si>
  <si>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</si>
  <si>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</si>
  <si>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</si>
  <si>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</si>
  <si>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</si>
  <si>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</si>
  <si>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</si>
  <si>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</si>
  <si>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</si>
  <si>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</si>
  <si>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</si>
  <si>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</si>
  <si>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</si>
  <si>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</si>
  <si>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</si>
  <si>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</si>
  <si>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</si>
  <si>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</si>
  <si>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</si>
  <si>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</si>
  <si>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</si>
  <si>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</si>
  <si>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</si>
  <si>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</si>
  <si>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</si>
  <si>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</si>
  <si>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</si>
  <si>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</si>
  <si>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</si>
  <si>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</si>
  <si>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</si>
  <si>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</si>
  <si>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</si>
  <si>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</si>
  <si>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</si>
  <si>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</si>
  <si>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</si>
  <si>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</si>
  <si>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</si>
  <si>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</si>
  <si>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</si>
  <si>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</si>
  <si>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</si>
  <si>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</si>
  <si>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</si>
  <si>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</si>
  <si>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</si>
  <si>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</si>
  <si>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</si>
  <si>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</si>
  <si>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</si>
  <si>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</si>
  <si>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</si>
  <si>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</si>
  <si>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</si>
  <si>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</si>
  <si>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</si>
  <si>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</si>
  <si>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</si>
  <si>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</si>
  <si>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</si>
  <si>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</si>
  <si>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</si>
  <si>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</si>
  <si>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</si>
  <si>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</si>
  <si>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</si>
  <si>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</si>
  <si>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</si>
  <si>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</si>
  <si>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</si>
  <si>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</si>
  <si>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</si>
  <si>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</si>
  <si>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</si>
  <si>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</si>
  <si>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</si>
  <si>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</si>
  <si>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</si>
  <si>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</si>
  <si>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</si>
  <si>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</si>
  <si>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</si>
  <si>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</si>
  <si>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</si>
  <si>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</si>
  <si>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</si>
  <si>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</si>
  <si>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</si>
  <si>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</si>
  <si>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</si>
  <si>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</si>
  <si>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</si>
  <si>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</si>
  <si>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</si>
  <si>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</si>
  <si>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</si>
  <si>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</si>
  <si>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</si>
  <si>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</si>
  <si>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</si>
  <si>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</si>
  <si>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</si>
  <si>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</si>
  <si>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</si>
  <si>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</si>
  <si>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</si>
  <si>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</si>
  <si>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</si>
  <si>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</si>
  <si>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</si>
  <si>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</si>
  <si>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</si>
  <si>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</si>
  <si>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</si>
  <si>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</si>
  <si>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</si>
  <si>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</si>
  <si>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</si>
  <si>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</si>
  <si>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</si>
  <si>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</si>
  <si>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</si>
  <si>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</si>
  <si>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</si>
  <si>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</si>
  <si>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</si>
  <si>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</si>
  <si>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</si>
  <si>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</si>
  <si>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</si>
  <si>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</si>
  <si>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</si>
  <si>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</si>
  <si>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</si>
  <si>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</si>
  <si>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</si>
  <si>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</si>
  <si>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</si>
  <si>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</si>
  <si>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</si>
  <si>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</si>
  <si>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</si>
  <si>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</si>
  <si>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</si>
  <si>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</si>
  <si>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</si>
  <si>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</si>
  <si>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</si>
  <si>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</si>
  <si>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</si>
  <si>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</si>
  <si>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</si>
  <si>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</si>
  <si>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</si>
  <si>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</si>
  <si>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</si>
  <si>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</si>
  <si>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</si>
  <si>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</si>
  <si>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</si>
  <si>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</si>
  <si>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</si>
  <si>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</si>
  <si>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</si>
  <si>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</si>
  <si>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</si>
  <si>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</si>
  <si>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</si>
  <si>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</si>
  <si>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</si>
  <si>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</si>
  <si>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</si>
  <si>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</si>
  <si>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</si>
  <si>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</si>
  <si>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</si>
  <si>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</si>
  <si>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</si>
  <si>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</si>
  <si>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</si>
  <si>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</si>
  <si>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</si>
  <si>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</si>
  <si>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</si>
  <si>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</si>
  <si>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</si>
  <si>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</si>
  <si>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</si>
  <si>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</si>
  <si>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</si>
  <si>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</si>
  <si>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</si>
  <si>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</si>
  <si>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</si>
  <si>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</si>
  <si>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</si>
  <si>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</si>
  <si>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</si>
  <si>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</si>
  <si>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</si>
  <si>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</si>
  <si>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</si>
  <si>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</si>
  <si>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</si>
  <si>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</si>
  <si>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</si>
  <si>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</si>
  <si>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</si>
  <si>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</si>
  <si>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</si>
  <si>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</si>
  <si>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</si>
  <si>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</si>
  <si>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</si>
  <si>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</si>
  <si>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</si>
  <si>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</si>
  <si>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</si>
  <si>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</si>
  <si>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</si>
  <si>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</si>
  <si>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</si>
  <si>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</si>
  <si>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</si>
  <si>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</si>
  <si>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</si>
  <si>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</si>
  <si>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</si>
  <si>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</si>
  <si>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</si>
  <si>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</si>
  <si>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</si>
  <si>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</si>
  <si>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</si>
  <si>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</si>
  <si>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</si>
  <si>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</si>
  <si>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</si>
  <si>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</si>
  <si>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</si>
  <si>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</si>
  <si>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</si>
  <si>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</si>
  <si>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</si>
  <si>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</si>
  <si>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</si>
  <si>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</si>
  <si>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</si>
  <si>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</si>
  <si>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</si>
  <si>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</si>
  <si>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</si>
  <si>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</si>
  <si>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</si>
  <si>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</si>
  <si>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</si>
  <si>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</si>
  <si>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</si>
  <si>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</si>
  <si>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</si>
  <si>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</si>
  <si>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</si>
  <si>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</si>
  <si>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</si>
  <si>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</si>
  <si>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</si>
  <si>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</si>
  <si>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</si>
  <si>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</si>
  <si>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</si>
  <si>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</si>
  <si>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</si>
  <si>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</si>
  <si>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</si>
  <si>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</si>
  <si>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</si>
  <si>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</si>
  <si>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</si>
  <si>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</si>
  <si>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</si>
  <si>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</si>
  <si>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</si>
  <si>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</si>
  <si>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</si>
  <si>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</si>
  <si>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</si>
  <si>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</si>
  <si>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</si>
  <si>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</si>
  <si>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</si>
  <si>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</si>
  <si>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</si>
  <si>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</si>
  <si>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</si>
  <si>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</si>
  <si>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</si>
  <si>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</si>
  <si>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</si>
  <si>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</si>
  <si>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</si>
  <si>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</si>
  <si>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</si>
  <si>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</si>
  <si>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</si>
  <si>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</si>
  <si>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</si>
  <si>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</si>
  <si>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</si>
  <si>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</si>
  <si>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</si>
  <si>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</si>
  <si>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</si>
  <si>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</si>
  <si>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</si>
  <si>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</si>
  <si>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</si>
  <si>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</si>
  <si>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</si>
  <si>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</si>
  <si>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</si>
  <si>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</si>
  <si>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</si>
  <si>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</si>
  <si>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</si>
  <si>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</si>
  <si>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</si>
  <si>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</si>
  <si>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</si>
  <si>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</si>
  <si>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</si>
  <si>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</si>
  <si>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</si>
  <si>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</si>
  <si>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</si>
  <si>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</si>
  <si>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</si>
  <si>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</si>
  <si>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</si>
  <si>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</si>
  <si>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</si>
  <si>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</si>
  <si>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</si>
  <si>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</si>
  <si>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</si>
  <si>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</si>
  <si>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</si>
  <si>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</si>
  <si>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</si>
  <si>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</si>
  <si>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</si>
  <si>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</si>
  <si>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</si>
  <si>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</si>
  <si>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</si>
  <si>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</si>
  <si>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</si>
  <si>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</si>
  <si>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</si>
  <si>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</si>
  <si>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</si>
  <si>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</si>
  <si>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</si>
  <si>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</si>
  <si>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</si>
  <si>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</si>
  <si>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</si>
  <si>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</si>
  <si>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</si>
  <si>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</si>
  <si>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</si>
  <si>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</si>
  <si>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</si>
  <si>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</si>
  <si>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</si>
  <si>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</si>
  <si>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</si>
  <si>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</si>
  <si>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</si>
  <si>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</si>
  <si>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</si>
  <si>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</si>
  <si>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</si>
  <si>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</si>
  <si>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</si>
  <si>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</si>
  <si>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</si>
  <si>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</si>
  <si>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</si>
  <si>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</si>
  <si>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</si>
  <si>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</si>
  <si>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</si>
  <si>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</si>
  <si>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</si>
  <si>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</si>
  <si>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</si>
  <si>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</si>
  <si>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</si>
  <si>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</si>
  <si>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</si>
  <si>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</si>
  <si>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</si>
  <si>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</si>
  <si>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</si>
  <si>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</si>
  <si>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</si>
  <si>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</si>
  <si>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</si>
  <si>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</si>
  <si>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</si>
  <si>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</si>
  <si>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</si>
  <si>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</si>
  <si>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</si>
  <si>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</si>
  <si>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</si>
  <si>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</si>
  <si>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</si>
  <si>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</si>
  <si>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</si>
  <si>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</si>
  <si>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</si>
  <si>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</si>
  <si>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</si>
  <si>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</si>
  <si>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</si>
  <si>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</si>
  <si>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</si>
  <si>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</si>
  <si>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</si>
  <si>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</si>
  <si>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</si>
  <si>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</si>
  <si>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</si>
  <si>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</si>
  <si>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</si>
  <si>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</si>
  <si>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</si>
  <si>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</si>
  <si>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</si>
  <si>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</si>
  <si>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</si>
  <si>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</si>
  <si>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</si>
  <si>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</si>
  <si>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</si>
  <si>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</si>
  <si>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</si>
  <si>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</si>
  <si>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</si>
  <si>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</si>
  <si>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</si>
  <si>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</si>
  <si>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</si>
  <si>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</si>
  <si>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</si>
  <si>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</si>
  <si>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</si>
  <si>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</si>
  <si>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</si>
  <si>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</si>
  <si>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</si>
  <si>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</si>
  <si>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</si>
  <si>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</si>
  <si>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</si>
  <si>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</si>
  <si>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</si>
  <si>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</si>
  <si>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</si>
  <si>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</si>
  <si>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</si>
  <si>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</si>
  <si>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</si>
  <si>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</si>
  <si>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</si>
  <si>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</si>
  <si>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</si>
  <si>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</si>
  <si>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</si>
  <si>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</si>
  <si>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</si>
  <si>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</si>
  <si>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</si>
  <si>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</si>
  <si>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</si>
  <si>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</si>
  <si>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</si>
  <si>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</si>
  <si>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</si>
  <si>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</si>
  <si>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</si>
  <si>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</si>
  <si>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</si>
  <si>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</si>
  <si>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</si>
  <si>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</si>
  <si>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</si>
  <si>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</si>
  <si>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</si>
  <si>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</si>
  <si>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</si>
  <si>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</si>
  <si>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</si>
  <si>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</si>
  <si>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</si>
  <si>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</si>
  <si>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</si>
  <si>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</si>
  <si>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</si>
  <si>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</si>
  <si>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</si>
  <si>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</si>
  <si>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</si>
  <si>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</si>
  <si>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</si>
  <si>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</si>
  <si>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</si>
  <si>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</si>
  <si>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</si>
  <si>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</si>
  <si>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</si>
  <si>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</si>
  <si>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</si>
  <si>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</si>
  <si>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</si>
  <si>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</si>
  <si>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</si>
  <si>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</si>
  <si>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</si>
  <si>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</si>
  <si>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</si>
  <si>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</si>
  <si>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</si>
  <si>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</si>
  <si>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</si>
  <si>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</si>
  <si>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</si>
  <si>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</si>
  <si>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</si>
  <si>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</si>
  <si>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</si>
  <si>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</si>
  <si>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</si>
  <si>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</si>
  <si>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</si>
  <si>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</si>
  <si>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</si>
  <si>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</si>
  <si>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</si>
  <si>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</si>
  <si>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</si>
  <si>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</si>
  <si>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</si>
  <si>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</si>
  <si>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</si>
  <si>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</si>
  <si>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</si>
  <si>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</si>
  <si>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</si>
  <si>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</si>
  <si>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</si>
  <si>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</si>
  <si>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</si>
  <si>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</si>
  <si>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</si>
  <si>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</si>
  <si>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</si>
  <si>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</si>
  <si>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</si>
  <si>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</si>
  <si>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</si>
  <si>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</si>
  <si>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</si>
  <si>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</si>
  <si>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</si>
  <si>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</si>
  <si>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</si>
  <si>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</si>
  <si>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</si>
  <si>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</si>
  <si>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</si>
  <si>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</si>
  <si>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</si>
  <si>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</si>
  <si>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</si>
  <si>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</si>
  <si>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</si>
  <si>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</si>
  <si>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</si>
  <si>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</si>
  <si>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</si>
  <si>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</si>
  <si>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</si>
  <si>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</si>
  <si>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</si>
  <si>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</si>
  <si>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</si>
  <si>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</si>
  <si>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</si>
  <si>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</si>
  <si>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</si>
  <si>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</si>
  <si>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</si>
  <si>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</si>
  <si>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</si>
  <si>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</si>
  <si>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</si>
  <si>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</si>
  <si>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</si>
  <si>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</si>
  <si>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</si>
  <si>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</si>
  <si>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</si>
  <si>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</si>
  <si>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</si>
  <si>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</si>
  <si>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</si>
  <si>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</si>
  <si>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</si>
  <si>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</si>
  <si>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</si>
  <si>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</si>
  <si>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</si>
  <si>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</si>
  <si>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</si>
  <si>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</si>
  <si>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</si>
  <si>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</si>
  <si>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</si>
  <si>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</si>
  <si>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</si>
  <si>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</si>
  <si>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</si>
  <si>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</si>
  <si>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</si>
  <si>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</si>
  <si>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</si>
  <si>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</si>
  <si>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</si>
  <si>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</si>
  <si>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</si>
  <si>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</si>
  <si>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</si>
  <si>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</si>
  <si>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</si>
  <si>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</si>
  <si>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</si>
  <si>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</si>
  <si>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</si>
  <si>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</si>
  <si>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</si>
  <si>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</si>
  <si>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</si>
  <si>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</si>
  <si>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</si>
  <si>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</si>
  <si>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</si>
  <si>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</si>
  <si>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</si>
  <si>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</si>
  <si>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</si>
  <si>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</si>
  <si>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</si>
  <si>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</si>
  <si>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</si>
  <si>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</si>
  <si>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</si>
  <si>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</si>
  <si>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</si>
  <si>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</si>
  <si>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</si>
  <si>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</si>
  <si>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</si>
  <si>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</si>
  <si>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</si>
  <si>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</si>
  <si>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</si>
  <si>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</si>
  <si>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</si>
  <si>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</si>
  <si>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</si>
  <si>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</si>
  <si>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</si>
  <si>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</si>
  <si>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</si>
  <si>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</si>
  <si>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</si>
  <si>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</si>
  <si>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</si>
  <si>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</si>
  <si>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</si>
  <si>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</si>
  <si>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</si>
  <si>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</si>
  <si>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</si>
  <si>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</si>
  <si>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</si>
  <si>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</si>
  <si>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</si>
  <si>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</si>
  <si>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</si>
  <si>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</si>
  <si>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</si>
  <si>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</si>
  <si>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</si>
  <si>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</si>
  <si>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</si>
  <si>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</si>
  <si>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</si>
  <si>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</si>
  <si>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</si>
  <si>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</si>
  <si>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</si>
  <si>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</si>
  <si>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</si>
  <si>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</si>
  <si>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</si>
  <si>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</si>
  <si>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</si>
  <si>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</si>
  <si>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</si>
  <si>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</si>
  <si>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</si>
  <si>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</si>
  <si>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</si>
  <si>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</si>
  <si>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</si>
  <si>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</si>
  <si>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</si>
  <si>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</si>
  <si>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</si>
  <si>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</si>
  <si>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</si>
  <si>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</si>
  <si>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</si>
  <si>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</si>
  <si>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</si>
  <si>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</si>
  <si>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</si>
  <si>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</si>
  <si>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</si>
  <si>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</si>
  <si>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</si>
  <si>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</si>
  <si>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</si>
  <si>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</si>
  <si>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</si>
  <si>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</si>
  <si>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</si>
  <si>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</si>
  <si>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</si>
  <si>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</si>
  <si>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</si>
  <si>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</si>
  <si>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</si>
  <si>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</si>
  <si>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</si>
  <si>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</si>
  <si>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</si>
  <si>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</si>
  <si>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</si>
  <si>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</si>
  <si>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</si>
  <si>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</si>
  <si>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</si>
  <si>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</si>
  <si>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</si>
  <si>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</si>
  <si>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</si>
  <si>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</si>
  <si>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</si>
  <si>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</si>
  <si>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</si>
  <si>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</si>
  <si>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</si>
  <si>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</si>
  <si>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</si>
  <si>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</si>
  <si>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</si>
  <si>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</si>
  <si>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</si>
  <si>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</si>
  <si>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</si>
  <si>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</si>
  <si>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</si>
  <si>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</si>
  <si>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</si>
  <si>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</si>
  <si>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</si>
  <si>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</si>
  <si>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</si>
  <si>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</si>
  <si>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</si>
  <si>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</si>
  <si>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</si>
  <si>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</si>
  <si>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</si>
  <si>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</si>
  <si>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</si>
  <si>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</si>
  <si>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</si>
  <si>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</si>
  <si>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</si>
  <si>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</si>
  <si>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</si>
  <si>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</si>
  <si>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</si>
  <si>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</si>
  <si>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</si>
  <si>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</si>
  <si>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</si>
  <si>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</si>
  <si>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</si>
  <si>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</si>
  <si>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</si>
  <si>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</si>
  <si>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</si>
  <si>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</si>
  <si>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</si>
  <si>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</si>
  <si>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</si>
  <si>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</si>
  <si>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</si>
  <si>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</si>
  <si>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</si>
  <si>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</si>
  <si>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</si>
  <si>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</si>
  <si>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</si>
  <si>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</si>
  <si>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</si>
  <si>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</si>
  <si>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</si>
  <si>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</si>
  <si>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</si>
  <si>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</si>
  <si>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</si>
  <si>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</si>
  <si>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</si>
  <si>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</si>
  <si>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</si>
  <si>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</si>
  <si>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</si>
  <si>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</si>
  <si>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</si>
  <si>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</si>
  <si>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</si>
  <si>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</si>
  <si>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</si>
  <si>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</si>
  <si>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</si>
  <si>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</si>
  <si>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</si>
  <si>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</si>
  <si>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</si>
  <si>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</si>
  <si>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</si>
  <si>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</si>
  <si>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</si>
  <si>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</si>
  <si>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</si>
  <si>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</si>
  <si>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</si>
  <si>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</si>
  <si>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</si>
  <si>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</si>
  <si>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</si>
  <si>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</si>
  <si>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</si>
  <si>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</si>
  <si>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</si>
  <si>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</si>
  <si>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</si>
  <si>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</si>
  <si>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</si>
  <si>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</si>
  <si>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</si>
  <si>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</si>
  <si>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</si>
  <si>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</si>
  <si>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</si>
  <si>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</si>
  <si>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</si>
  <si>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</si>
  <si>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</si>
  <si>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</si>
  <si>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</si>
  <si>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</si>
  <si>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</si>
  <si>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</si>
  <si>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</si>
  <si>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</si>
  <si>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</si>
  <si>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</si>
  <si>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</si>
  <si>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</si>
  <si>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</si>
  <si>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</si>
  <si>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</si>
  <si>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</si>
  <si>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</si>
  <si>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</si>
  <si>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</si>
  <si>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</si>
  <si>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</si>
  <si>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</si>
  <si>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</si>
  <si>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</si>
  <si>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</si>
  <si>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</si>
  <si>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</si>
  <si>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</si>
  <si>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</si>
  <si>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</si>
  <si>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</si>
  <si>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</si>
  <si>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</si>
  <si>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</si>
  <si>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</si>
  <si>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</si>
  <si>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</si>
  <si>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</si>
  <si>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</si>
  <si>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</si>
  <si>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</si>
  <si>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</si>
  <si>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</si>
  <si>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</si>
  <si>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</si>
  <si>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</si>
  <si>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</si>
  <si>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</si>
  <si>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</si>
  <si>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</si>
  <si>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</si>
  <si>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</si>
  <si>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</si>
  <si>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</si>
  <si>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</si>
  <si>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</si>
  <si>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</si>
  <si>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</si>
  <si>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</si>
  <si>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</si>
  <si>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</si>
  <si>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</si>
  <si>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</si>
  <si>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</si>
  <si>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</si>
  <si>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</si>
  <si>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</si>
  <si>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</si>
  <si>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</si>
  <si>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</si>
  <si>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</si>
  <si>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</si>
  <si>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</si>
  <si>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</si>
  <si>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</si>
  <si>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</si>
  <si>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</si>
  <si>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</si>
  <si>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</si>
  <si>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</si>
  <si>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</si>
  <si>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</si>
  <si>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</si>
  <si>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</si>
  <si>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</si>
  <si>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</si>
  <si>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</si>
  <si>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</si>
  <si>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</si>
  <si>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</si>
  <si>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</si>
  <si>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</si>
  <si>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</si>
  <si>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</si>
  <si>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</si>
  <si>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</si>
  <si>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</si>
  <si>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</si>
  <si>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</si>
  <si>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</si>
  <si>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</si>
  <si>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</si>
  <si>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</si>
  <si>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</si>
  <si>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</si>
  <si>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</si>
  <si>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</si>
  <si>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</si>
  <si>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</si>
  <si>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</si>
  <si>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</si>
  <si>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</si>
  <si>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</si>
  <si>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</si>
  <si>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</si>
  <si>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</si>
  <si>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</si>
  <si>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</si>
  <si>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</si>
  <si>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</si>
  <si>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</si>
  <si>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</si>
  <si>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</si>
  <si>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</si>
  <si>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</si>
  <si>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</si>
  <si>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</si>
  <si>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</si>
  <si>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</si>
  <si>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</si>
  <si>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</si>
  <si>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</si>
  <si>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</si>
  <si>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</si>
  <si>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</si>
  <si>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</si>
  <si>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</si>
  <si>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</si>
  <si>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</si>
  <si>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</si>
  <si>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</si>
  <si>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</si>
  <si>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</si>
  <si>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</si>
  <si>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</si>
  <si>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</si>
  <si>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</si>
  <si>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</si>
  <si>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</si>
  <si>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</si>
  <si>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</si>
  <si>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</si>
  <si>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</si>
  <si>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</si>
  <si>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</si>
  <si>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</si>
  <si>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</si>
  <si>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</si>
  <si>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</si>
  <si>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</si>
  <si>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</si>
  <si>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</si>
  <si>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</si>
  <si>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</si>
  <si>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</si>
  <si>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</si>
  <si>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</si>
  <si>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</si>
  <si>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</si>
  <si>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</si>
  <si>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</si>
  <si>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</si>
  <si>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</si>
  <si>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</si>
  <si>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</si>
  <si>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</si>
  <si>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</si>
  <si>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</si>
  <si>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</si>
  <si>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</si>
  <si>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</si>
  <si>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</si>
  <si>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</si>
  <si>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</si>
  <si>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</si>
  <si>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</si>
  <si>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</si>
  <si>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</si>
  <si>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</si>
  <si>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</si>
  <si>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</si>
  <si>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</si>
  <si>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</si>
  <si>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</si>
  <si>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</si>
  <si>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</si>
  <si>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</si>
  <si>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</si>
  <si>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</si>
  <si>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</si>
  <si>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</si>
  <si>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</si>
  <si>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</si>
  <si>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</si>
  <si>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</si>
  <si>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</si>
  <si>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</si>
  <si>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</si>
  <si>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</si>
  <si>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</si>
  <si>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</si>
  <si>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</si>
  <si>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</si>
  <si>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</si>
  <si>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</si>
  <si>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</si>
  <si>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</si>
  <si>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</si>
  <si>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</si>
  <si>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</si>
  <si>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</si>
  <si>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</si>
  <si>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</si>
  <si>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</si>
  <si>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</si>
  <si>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</si>
  <si>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</si>
  <si>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</si>
  <si>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</si>
  <si>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</si>
  <si>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</si>
  <si>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</si>
  <si>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</si>
  <si>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</si>
  <si>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</si>
  <si>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</si>
  <si>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</si>
  <si>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</si>
  <si>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</si>
  <si>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</si>
  <si>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</si>
  <si>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</si>
  <si>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</si>
  <si>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</si>
  <si>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</si>
  <si>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</si>
  <si>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</si>
  <si>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</si>
  <si>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</si>
  <si>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</si>
  <si>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</si>
  <si>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</si>
  <si>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</si>
  <si>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</si>
  <si>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</si>
  <si>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</si>
  <si>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</si>
  <si>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</si>
  <si>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</si>
  <si>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</si>
  <si>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</si>
  <si>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</si>
  <si>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</si>
  <si>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</si>
  <si>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</si>
  <si>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</si>
  <si>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</si>
  <si>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</si>
  <si>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</si>
  <si>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</si>
  <si>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</si>
  <si>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</si>
  <si>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</si>
  <si>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</si>
  <si>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</si>
  <si>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</si>
  <si>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</si>
  <si>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</si>
  <si>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</si>
  <si>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</si>
  <si>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</si>
  <si>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</si>
  <si>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</si>
  <si>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</si>
  <si>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</si>
  <si>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</si>
  <si>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</si>
  <si>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</si>
  <si>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</si>
  <si>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</si>
  <si>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</si>
  <si>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</si>
  <si>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</si>
  <si>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</si>
  <si>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</si>
  <si>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</si>
  <si>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</si>
  <si>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</si>
  <si>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</si>
  <si>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</si>
  <si>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</si>
  <si>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</si>
  <si>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</si>
  <si>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</si>
  <si>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</si>
  <si>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</si>
  <si>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</si>
  <si>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</si>
  <si>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</si>
  <si>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</si>
  <si>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</si>
  <si>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</si>
  <si>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</si>
  <si>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</si>
  <si>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</si>
  <si>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</si>
  <si>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</si>
  <si>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</si>
  <si>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</si>
  <si>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</si>
  <si>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</si>
  <si>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</si>
  <si>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</si>
  <si>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</si>
  <si>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</si>
  <si>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</si>
  <si>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</si>
  <si>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</si>
  <si>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</si>
  <si>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</si>
  <si>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</si>
  <si>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</si>
  <si>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</si>
  <si>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</si>
  <si>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</si>
  <si>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</si>
  <si>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</si>
  <si>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</si>
  <si>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</si>
  <si>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</si>
  <si>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</si>
  <si>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</si>
  <si>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</si>
  <si>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</si>
  <si>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</si>
  <si>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</si>
  <si>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</si>
  <si>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</si>
  <si>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</si>
  <si>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</si>
  <si>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</si>
  <si>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</si>
  <si>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</si>
  <si>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</si>
  <si>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</si>
  <si>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</si>
  <si>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</si>
  <si>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</si>
  <si>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</si>
  <si>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</si>
  <si>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</si>
  <si>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</si>
  <si>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</si>
  <si>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</si>
  <si>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</si>
  <si>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</si>
  <si>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</si>
  <si>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</si>
  <si>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</si>
  <si>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</si>
  <si>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</si>
  <si>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</si>
  <si>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</si>
  <si>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</si>
  <si>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</si>
  <si>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</si>
  <si>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</si>
  <si>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</si>
  <si>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</si>
  <si>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</si>
  <si>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</si>
  <si>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</si>
  <si>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</si>
  <si>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</si>
  <si>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</si>
  <si>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</si>
  <si>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</si>
  <si>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</si>
  <si>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</si>
  <si>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</si>
  <si>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</si>
  <si>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</si>
  <si>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</si>
  <si>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</si>
  <si>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</si>
  <si>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</si>
  <si>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</si>
  <si>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</si>
  <si>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</si>
  <si>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</si>
  <si>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</si>
  <si>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</si>
  <si>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</si>
  <si>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</si>
  <si>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</si>
  <si>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</si>
  <si>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</si>
  <si>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</si>
  <si>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</si>
  <si>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</si>
  <si>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</si>
  <si>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</si>
  <si>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</si>
  <si>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</si>
  <si>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</si>
  <si>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</si>
  <si>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</si>
  <si>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</si>
  <si>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</si>
  <si>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</si>
  <si>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</si>
  <si>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</si>
  <si>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</si>
  <si>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</si>
  <si>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</si>
  <si>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</si>
  <si>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</si>
  <si>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</si>
  <si>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</si>
  <si>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</si>
  <si>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</si>
  <si>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</si>
  <si>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</si>
  <si>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</si>
  <si>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</si>
  <si>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</si>
  <si>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</si>
  <si>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</si>
  <si>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</si>
  <si>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</si>
  <si>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</si>
  <si>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</si>
  <si>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</si>
  <si>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</si>
  <si>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</si>
  <si>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</si>
  <si>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</si>
  <si>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</si>
  <si>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</si>
  <si>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</si>
  <si>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</si>
  <si>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</si>
  <si>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</si>
  <si>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</si>
  <si>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</si>
  <si>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</si>
  <si>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</si>
  <si>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</si>
  <si>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</si>
  <si>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</si>
  <si>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</si>
  <si>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</si>
  <si>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</si>
  <si>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</si>
  <si>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</si>
  <si>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</si>
  <si>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</si>
  <si>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</si>
  <si>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</si>
  <si>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</si>
  <si>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</si>
  <si>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</si>
  <si>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</si>
  <si>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</si>
  <si>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</si>
  <si>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</si>
  <si>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</si>
  <si>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</si>
  <si>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</si>
  <si>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</si>
  <si>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</si>
  <si>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</si>
  <si>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</si>
  <si>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</si>
  <si>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</si>
  <si>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</si>
  <si>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</si>
  <si>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</si>
  <si>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</si>
  <si>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</si>
  <si>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</si>
  <si>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</si>
  <si>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</si>
  <si>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</si>
  <si>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</si>
  <si>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</si>
  <si>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</si>
  <si>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</si>
  <si>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</si>
  <si>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</si>
  <si>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</si>
  <si>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</si>
  <si>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</si>
  <si>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</si>
  <si>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</si>
  <si>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</si>
  <si>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</si>
  <si>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</si>
  <si>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</si>
  <si>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</si>
  <si>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</si>
  <si>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</si>
  <si>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</si>
  <si>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</si>
  <si>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</si>
  <si>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</si>
  <si>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</si>
  <si>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</si>
  <si>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</si>
  <si>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</si>
  <si>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</si>
  <si>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</si>
  <si>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</si>
  <si>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</si>
  <si>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</si>
  <si>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</si>
  <si>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</si>
  <si>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</si>
  <si>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</si>
  <si>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</si>
  <si>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</si>
  <si>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</si>
  <si>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</si>
  <si>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</si>
  <si>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</si>
  <si>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</si>
  <si>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</si>
  <si>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</si>
  <si>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</si>
  <si>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</si>
  <si>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</si>
  <si>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</si>
  <si>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</si>
  <si>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</si>
  <si>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</si>
  <si>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</si>
  <si>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</si>
  <si>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</si>
  <si>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</si>
  <si>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</si>
  <si>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</si>
  <si>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</si>
  <si>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</si>
  <si>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</si>
  <si>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</si>
  <si>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</si>
  <si>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</si>
  <si>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</si>
  <si>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</si>
  <si>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</si>
  <si>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</si>
  <si>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</si>
  <si>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</si>
  <si>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</si>
  <si>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</si>
  <si>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</si>
  <si>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</si>
  <si>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</si>
  <si>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</si>
  <si>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</si>
  <si>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</si>
  <si>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</si>
  <si>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</si>
  <si>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</si>
  <si>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</si>
  <si>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</si>
  <si>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</si>
  <si>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</si>
  <si>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</si>
  <si>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</si>
  <si>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</si>
  <si>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</si>
  <si>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</si>
  <si>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</si>
  <si>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</si>
  <si>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</si>
  <si>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</si>
  <si>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</si>
  <si>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</si>
  <si>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</si>
  <si>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</si>
  <si>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</si>
  <si>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</si>
  <si>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</si>
  <si>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</si>
  <si>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</si>
  <si>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</si>
  <si>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</si>
  <si>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</si>
  <si>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</si>
  <si>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</si>
  <si>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</si>
  <si>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</si>
  <si>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</si>
  <si>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</si>
  <si>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</si>
  <si>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</si>
  <si>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</si>
  <si>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</si>
  <si>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</si>
  <si>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</si>
  <si>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</si>
  <si>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</si>
  <si>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</si>
  <si>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</si>
  <si>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</si>
  <si>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</si>
  <si>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</si>
  <si>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</si>
  <si>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</si>
  <si>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</si>
  <si>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</si>
  <si>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</si>
  <si>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</si>
  <si>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</si>
  <si>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</si>
  <si>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</si>
  <si>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</si>
  <si>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</si>
  <si>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</si>
  <si>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</si>
  <si>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</si>
  <si>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</si>
  <si>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</si>
  <si>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</si>
  <si>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</si>
  <si>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</si>
  <si>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</si>
  <si>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</si>
  <si>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</si>
  <si>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</si>
  <si>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</si>
  <si>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</si>
  <si>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</si>
  <si>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</si>
  <si>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</si>
  <si>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</si>
  <si>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</si>
  <si>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</si>
  <si>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</si>
  <si>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</si>
  <si>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</si>
  <si>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</si>
  <si>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</si>
  <si>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</si>
  <si>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</si>
  <si>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</si>
  <si>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</si>
  <si>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</si>
  <si>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</si>
  <si>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</si>
  <si>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</si>
  <si>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</si>
  <si>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</si>
  <si>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</si>
  <si>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</si>
  <si>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</si>
  <si>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</si>
  <si>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</si>
  <si>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</si>
  <si>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</si>
  <si>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</si>
  <si>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</si>
  <si>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</si>
  <si>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</si>
  <si>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</si>
  <si>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</si>
  <si>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</si>
  <si>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</si>
  <si>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</si>
  <si>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</si>
  <si>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</si>
  <si>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</si>
  <si>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</si>
  <si>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</si>
  <si>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</si>
  <si>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</si>
  <si>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</si>
  <si>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</si>
  <si>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</si>
  <si>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</si>
  <si>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</si>
  <si>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</si>
  <si>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</si>
  <si>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</si>
  <si>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</si>
  <si>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</si>
  <si>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</si>
  <si>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</si>
  <si>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</si>
  <si>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</si>
  <si>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</si>
  <si>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</si>
  <si>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</si>
  <si>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</si>
  <si>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</si>
  <si>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</si>
  <si>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</si>
  <si>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</si>
  <si>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</si>
  <si>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</si>
  <si>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</si>
  <si>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</si>
  <si>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</si>
  <si>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</si>
  <si>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</si>
  <si>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</si>
  <si>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</si>
  <si>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</si>
  <si>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</si>
  <si>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</si>
  <si>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</si>
  <si>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</si>
  <si>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</si>
  <si>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</si>
  <si>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</si>
  <si>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</si>
  <si>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</si>
  <si>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</si>
  <si>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</si>
  <si>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</si>
  <si>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</si>
  <si>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</si>
  <si>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</si>
  <si>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</si>
  <si>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</si>
  <si>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</si>
  <si>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</si>
  <si>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</si>
  <si>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</si>
  <si>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</si>
  <si>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</si>
  <si>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</si>
  <si>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</si>
  <si>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</si>
  <si>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</si>
  <si>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</si>
  <si>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</si>
  <si>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</si>
  <si>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</si>
  <si>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</si>
  <si>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</si>
  <si>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</si>
  <si>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</si>
  <si>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</si>
  <si>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</si>
  <si>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</si>
  <si>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</si>
  <si>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</si>
  <si>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</si>
  <si>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</si>
  <si>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</si>
  <si>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</si>
  <si>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</si>
  <si>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</si>
  <si>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</si>
  <si>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</si>
  <si>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</si>
  <si>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</si>
  <si>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</si>
  <si>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</si>
  <si>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</si>
  <si>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</si>
  <si>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</si>
  <si>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</si>
  <si>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</si>
  <si>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</si>
  <si>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</si>
  <si>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</si>
  <si>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</si>
  <si>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</si>
  <si>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</si>
  <si>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</si>
  <si>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</si>
  <si>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</si>
  <si>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</si>
  <si>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</si>
  <si>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</si>
  <si>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</si>
  <si>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</si>
  <si>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</si>
  <si>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</si>
  <si>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</si>
  <si>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</si>
  <si>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</si>
  <si>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</si>
  <si>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</si>
  <si>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</si>
  <si>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</si>
  <si>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</si>
  <si>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</si>
  <si>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</si>
  <si>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</si>
  <si>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</si>
  <si>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</si>
  <si>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</si>
  <si>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</si>
  <si>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</si>
  <si>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</si>
  <si>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</si>
  <si>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</si>
  <si>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</si>
  <si>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</si>
  <si>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</si>
  <si>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</si>
  <si>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</si>
  <si>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</si>
  <si>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</si>
  <si>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</si>
  <si>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</si>
  <si>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</si>
  <si>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</si>
  <si>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</si>
  <si>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</si>
  <si>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</si>
  <si>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</si>
  <si>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</si>
  <si>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</si>
  <si>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</si>
  <si>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</si>
  <si>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</si>
  <si>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</si>
  <si>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</si>
  <si>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</si>
  <si>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</si>
  <si>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</si>
  <si>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</si>
  <si>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</si>
  <si>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</si>
  <si>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</si>
  <si>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</si>
  <si>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</si>
  <si>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</si>
  <si>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</si>
  <si>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</si>
  <si>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</si>
  <si>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</si>
  <si>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</si>
  <si>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</si>
  <si>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</si>
  <si>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</si>
  <si>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</si>
  <si>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</si>
  <si>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</si>
  <si>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</si>
  <si>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</si>
  <si>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</si>
  <si>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</si>
  <si>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</si>
  <si>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</si>
  <si>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</si>
  <si>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</si>
  <si>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</si>
  <si>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</si>
  <si>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</si>
  <si>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</si>
  <si>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</si>
  <si>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</si>
  <si>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</si>
  <si>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</si>
  <si>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</si>
  <si>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</si>
  <si>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</si>
  <si>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</si>
  <si>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</si>
  <si>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</si>
  <si>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</si>
  <si>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</si>
  <si>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</si>
  <si>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</si>
  <si>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</si>
  <si>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</si>
  <si>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</si>
  <si>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</si>
  <si>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</si>
  <si>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</si>
  <si>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</si>
  <si>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</si>
  <si>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</si>
  <si>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</si>
  <si>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</si>
  <si>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</si>
  <si>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</si>
  <si>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</si>
  <si>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</si>
  <si>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</si>
  <si>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</si>
  <si>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</si>
  <si>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</si>
  <si>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</si>
  <si>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</si>
  <si>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</si>
  <si>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</si>
  <si>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</si>
  <si>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</si>
  <si>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</si>
  <si>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</si>
  <si>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</si>
  <si>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</si>
  <si>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</si>
  <si>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</si>
  <si>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</si>
  <si>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</si>
  <si>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</si>
  <si>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</si>
  <si>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</si>
  <si>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</si>
  <si>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</si>
  <si>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</si>
  <si>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</si>
  <si>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</si>
  <si>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</si>
  <si>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</si>
  <si>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</si>
  <si>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</si>
  <si>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</si>
  <si>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</si>
  <si>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</si>
  <si>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</si>
  <si>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</si>
  <si>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</si>
  <si>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</si>
  <si>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</si>
  <si>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</si>
  <si>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</si>
  <si>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</si>
  <si>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</si>
  <si>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</si>
  <si>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</si>
  <si>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</si>
  <si>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</si>
  <si>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</si>
  <si>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</si>
  <si>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</si>
  <si>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</si>
  <si>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</si>
  <si>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</si>
  <si>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</si>
  <si>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</si>
  <si>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</si>
  <si>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</si>
  <si>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</si>
  <si>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</si>
  <si>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</si>
  <si>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</si>
  <si>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</si>
  <si>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</si>
  <si>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</si>
  <si>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</si>
  <si>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</si>
  <si>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</si>
  <si>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</si>
  <si>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</si>
  <si>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</si>
  <si>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</si>
  <si>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</si>
  <si>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</si>
  <si>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</si>
  <si>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</si>
  <si>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</si>
  <si>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</si>
  <si>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</si>
  <si>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</si>
  <si>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</si>
  <si>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</si>
  <si>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</si>
  <si>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</si>
  <si>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</si>
  <si>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</si>
  <si>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</si>
  <si>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</si>
  <si>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</si>
  <si>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</si>
  <si>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</si>
  <si>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</si>
  <si>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</si>
  <si>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</si>
  <si>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</si>
  <si>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</si>
  <si>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</si>
  <si>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</si>
  <si>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</si>
  <si>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</si>
  <si>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</si>
  <si>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</si>
  <si>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</si>
  <si>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</si>
  <si>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</si>
  <si>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</si>
  <si>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</si>
  <si>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</si>
  <si>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</si>
  <si>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</si>
  <si>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</si>
  <si>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</si>
  <si>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</si>
  <si>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</si>
  <si>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</si>
  <si>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</si>
  <si>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</si>
  <si>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</si>
  <si>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</si>
  <si>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</si>
  <si>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</si>
  <si>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</si>
  <si>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</si>
  <si>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</si>
  <si>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</si>
  <si>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</si>
  <si>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</si>
  <si>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</si>
  <si>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</si>
  <si>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</si>
  <si>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</si>
  <si>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</si>
  <si>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</si>
  <si>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</si>
  <si>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</si>
  <si>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</si>
  <si>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</si>
  <si>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</si>
  <si>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</si>
  <si>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</si>
  <si>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</si>
  <si>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</si>
  <si>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</si>
  <si>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</si>
  <si>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</si>
  <si>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</si>
  <si>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</si>
  <si>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</si>
  <si>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</si>
  <si>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</si>
  <si>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</si>
  <si>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</si>
  <si>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</si>
  <si>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</si>
  <si>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</si>
  <si>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</si>
  <si>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</si>
  <si>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</si>
  <si>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</si>
  <si>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</si>
  <si>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</si>
  <si>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</si>
  <si>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</si>
  <si>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</si>
  <si>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</si>
  <si>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</si>
  <si>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</si>
  <si>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</si>
  <si>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</si>
  <si>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</si>
  <si>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</si>
  <si>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</si>
  <si>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</si>
  <si>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</si>
  <si>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</si>
  <si>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</si>
  <si>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</si>
  <si>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</si>
  <si>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</si>
  <si>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</si>
  <si>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</si>
  <si>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</si>
  <si>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</si>
  <si>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</si>
  <si>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</si>
  <si>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</si>
  <si>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</si>
  <si>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</si>
  <si>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</si>
  <si>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</si>
  <si>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</si>
  <si>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</si>
  <si>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</si>
  <si>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</si>
  <si>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</si>
  <si>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</si>
  <si>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</si>
  <si>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</si>
  <si>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</si>
  <si>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</si>
  <si>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</si>
  <si>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</si>
  <si>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</si>
  <si>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</si>
  <si>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</si>
  <si>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</si>
  <si>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</si>
  <si>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</si>
  <si>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</si>
  <si>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</si>
  <si>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</si>
  <si>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</si>
  <si>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</si>
  <si>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</si>
  <si>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</si>
  <si>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</si>
  <si>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</si>
  <si>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</si>
  <si>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</si>
  <si>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</si>
  <si>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</si>
  <si>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</si>
  <si>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</si>
  <si>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</si>
  <si>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</si>
  <si>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</si>
  <si>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</si>
  <si>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</si>
  <si>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</si>
  <si>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</si>
  <si>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</si>
  <si>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</si>
  <si>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</si>
  <si>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</si>
  <si>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</si>
  <si>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</si>
  <si>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</si>
  <si>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</si>
  <si>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</si>
  <si>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</si>
  <si>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</si>
  <si>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</si>
  <si>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</si>
  <si>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</si>
  <si>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</si>
  <si>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</si>
  <si>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</si>
  <si>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</si>
  <si>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</si>
  <si>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</si>
  <si>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</si>
  <si>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</si>
  <si>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</si>
  <si>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</si>
  <si>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</si>
  <si>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</si>
  <si>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</si>
  <si>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</si>
  <si>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</si>
  <si>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</si>
  <si>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</si>
  <si>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</si>
  <si>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</si>
  <si>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</si>
  <si>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</si>
  <si>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</si>
  <si>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</si>
  <si>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</si>
  <si>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</si>
  <si>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</si>
  <si>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</si>
  <si>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</si>
  <si>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</si>
  <si>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</si>
  <si>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</si>
  <si>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</si>
  <si>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</si>
  <si>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</si>
  <si>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</si>
  <si>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</si>
  <si>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</si>
  <si>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</si>
  <si>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</si>
  <si>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</si>
  <si>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</si>
  <si>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</si>
  <si>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</si>
  <si>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</si>
  <si>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</si>
  <si>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</si>
  <si>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</si>
  <si>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</si>
  <si>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</si>
  <si>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</si>
  <si>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</si>
  <si>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</si>
  <si>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</si>
  <si>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</si>
  <si>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</si>
  <si>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</si>
  <si>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</si>
  <si>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</si>
  <si>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</si>
  <si>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</si>
  <si>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</si>
  <si>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</si>
  <si>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</si>
  <si>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</si>
  <si>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</si>
  <si>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</si>
  <si>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</si>
  <si>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</si>
  <si>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</si>
  <si>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</si>
  <si>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</si>
  <si>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</si>
  <si>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</si>
  <si>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</si>
  <si>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</si>
  <si>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</si>
  <si>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</si>
  <si>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</si>
  <si>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</si>
  <si>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</si>
  <si>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</si>
  <si>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</si>
  <si>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</si>
  <si>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</si>
  <si>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</si>
  <si>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</si>
  <si>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</si>
  <si>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</si>
  <si>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</si>
  <si>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</si>
  <si>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</si>
  <si>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</si>
  <si>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</si>
  <si>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</si>
  <si>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</si>
  <si>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</si>
  <si>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</si>
  <si>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</si>
  <si>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</si>
  <si>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</si>
  <si>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</si>
  <si>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</si>
  <si>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</si>
  <si>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</si>
  <si>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</si>
  <si>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</si>
  <si>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</si>
  <si>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</si>
  <si>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</si>
  <si>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</si>
  <si>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</si>
  <si>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</si>
  <si>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</si>
  <si>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</si>
  <si>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</si>
  <si>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</si>
  <si>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</si>
  <si>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</si>
  <si>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</si>
  <si>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</si>
  <si>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</si>
  <si>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</si>
  <si>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</si>
  <si>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</si>
  <si>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</si>
  <si>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</si>
  <si>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</si>
  <si>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</si>
  <si>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</si>
  <si>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</si>
  <si>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</si>
  <si>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</si>
  <si>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</si>
  <si>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</si>
  <si>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</si>
  <si>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</si>
  <si>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</si>
  <si>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</si>
  <si>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</si>
  <si>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</si>
  <si>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</si>
  <si>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</si>
  <si>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</si>
  <si>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</si>
  <si>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</si>
  <si>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</si>
  <si>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</si>
  <si>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</si>
  <si>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</si>
  <si>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</si>
  <si>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</si>
  <si>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</si>
  <si>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</si>
  <si>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</si>
  <si>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</si>
  <si>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</si>
  <si>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</si>
  <si>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</si>
  <si>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</si>
  <si>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</si>
  <si>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</si>
  <si>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</si>
  <si>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</si>
  <si>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</si>
  <si>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</si>
  <si>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</si>
  <si>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</si>
  <si>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</si>
  <si>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</si>
  <si>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</si>
  <si>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</si>
  <si>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</si>
  <si>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</si>
  <si>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</si>
  <si>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</si>
  <si>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</si>
  <si>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</si>
  <si>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</si>
  <si>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</si>
  <si>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</si>
  <si>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</si>
  <si>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</si>
  <si>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</si>
  <si>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</si>
  <si>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</si>
  <si>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</si>
  <si>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</si>
  <si>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</si>
  <si>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</si>
  <si>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</si>
  <si>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</si>
  <si>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</si>
  <si>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</si>
  <si>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</si>
  <si>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</si>
  <si>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</si>
  <si>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</si>
  <si>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</si>
  <si>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</si>
  <si>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</si>
  <si>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</si>
  <si>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</si>
  <si>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</si>
  <si>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</si>
  <si>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</si>
  <si>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</si>
  <si>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</si>
  <si>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</si>
  <si>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</si>
  <si>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</si>
  <si>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</si>
  <si>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</si>
  <si>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</si>
  <si>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</si>
  <si>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</si>
  <si>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</si>
  <si>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</si>
  <si>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</si>
  <si>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</si>
  <si>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</si>
  <si>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</si>
  <si>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</si>
  <si>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</si>
  <si>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</si>
  <si>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</si>
  <si>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</si>
  <si>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</si>
  <si>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</si>
  <si>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</si>
  <si>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</si>
  <si>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</si>
  <si>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</si>
  <si>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</si>
  <si>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</si>
  <si>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</si>
  <si>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</si>
  <si>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</si>
  <si>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</si>
  <si>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</si>
  <si>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</si>
  <si>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</si>
  <si>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</si>
  <si>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</si>
  <si>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</si>
  <si>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</si>
  <si>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</si>
  <si>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</si>
  <si>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</si>
  <si>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</si>
  <si>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</si>
  <si>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</si>
  <si>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</si>
  <si>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</si>
  <si>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</si>
  <si>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</si>
  <si>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</si>
  <si>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</si>
  <si>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</si>
  <si>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</si>
  <si>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</si>
  <si>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</si>
  <si>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</si>
  <si>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</si>
  <si>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</si>
  <si>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</si>
  <si>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</si>
  <si>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</si>
  <si>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</si>
  <si>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</si>
  <si>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</si>
  <si>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</si>
  <si>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</si>
  <si>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</si>
  <si>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</si>
  <si>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</si>
  <si>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</si>
  <si>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</si>
  <si>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</si>
  <si>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</si>
  <si>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</si>
  <si>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</si>
  <si>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</si>
  <si>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</si>
  <si>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</si>
  <si>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</si>
  <si>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</si>
  <si>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</si>
  <si>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</si>
  <si>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</si>
  <si>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</si>
  <si>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</si>
  <si>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</si>
  <si>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</si>
  <si>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</si>
  <si>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</si>
  <si>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</si>
  <si>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</si>
  <si>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</si>
  <si>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</si>
  <si>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</si>
  <si>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</si>
  <si>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</si>
  <si>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</si>
  <si>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</si>
  <si>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</si>
  <si>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</si>
  <si>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</si>
  <si>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</si>
  <si>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</si>
  <si>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</si>
  <si>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</si>
  <si>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</si>
  <si>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</si>
  <si>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</si>
  <si>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</si>
  <si>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</si>
  <si>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</si>
  <si>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</si>
  <si>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</si>
  <si>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</si>
  <si>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</si>
  <si>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</si>
  <si>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</si>
  <si>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</si>
  <si>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</si>
  <si>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</si>
  <si>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</si>
  <si>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</si>
  <si>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</si>
  <si>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</si>
  <si>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</si>
  <si>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</si>
  <si>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</si>
  <si>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</si>
  <si>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</si>
  <si>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</si>
  <si>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</si>
  <si>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</si>
  <si>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</si>
  <si>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</si>
  <si>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</si>
  <si>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</si>
  <si>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</si>
  <si>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</si>
  <si>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</si>
  <si>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</si>
  <si>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</si>
  <si>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</si>
  <si>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</si>
  <si>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</si>
  <si>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</si>
  <si>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</si>
  <si>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</si>
  <si>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</si>
  <si>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</si>
  <si>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</si>
  <si>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</si>
  <si>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</si>
  <si>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</si>
  <si>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</si>
  <si>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</si>
  <si>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</si>
  <si>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</si>
  <si>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</si>
  <si>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</si>
  <si>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</si>
  <si>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</si>
  <si>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</si>
  <si>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</si>
  <si>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</si>
  <si>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</si>
  <si>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</si>
  <si>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</si>
  <si>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</si>
  <si>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</si>
  <si>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</si>
  <si>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</si>
  <si>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</si>
  <si>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</si>
  <si>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</si>
  <si>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</si>
  <si>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</si>
  <si>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</si>
  <si>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</si>
  <si>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</si>
  <si>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</si>
  <si>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</si>
  <si>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</si>
  <si>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</si>
  <si>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</si>
  <si>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</si>
  <si>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</si>
  <si>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</si>
  <si>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</si>
  <si>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</si>
  <si>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</si>
  <si>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</si>
  <si>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</si>
  <si>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</si>
  <si>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</si>
  <si>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</si>
  <si>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</si>
  <si>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</si>
  <si>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</si>
  <si>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</si>
  <si>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</si>
  <si>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</si>
  <si>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</si>
  <si>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</si>
  <si>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</si>
  <si>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</si>
  <si>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</si>
  <si>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</si>
  <si>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</si>
  <si>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</si>
  <si>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</si>
  <si>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</si>
  <si>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</si>
  <si>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</si>
  <si>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</si>
  <si>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</si>
  <si>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</si>
  <si>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</si>
  <si>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</si>
  <si>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</si>
  <si>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</si>
  <si>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</si>
  <si>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</si>
  <si>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</si>
  <si>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</si>
  <si>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</si>
  <si>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</si>
  <si>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</si>
  <si>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</si>
  <si>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</si>
  <si>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</si>
  <si>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</si>
  <si>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</si>
  <si>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</si>
  <si>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</si>
  <si>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</si>
  <si>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</si>
  <si>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</si>
  <si>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</si>
  <si>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</si>
  <si>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</si>
  <si>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</si>
  <si>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</si>
  <si>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</si>
  <si>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</si>
  <si>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</si>
  <si>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</si>
  <si>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</si>
  <si>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</si>
  <si>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</si>
  <si>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</si>
  <si>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</si>
  <si>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</si>
  <si>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</si>
  <si>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</si>
  <si>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</si>
  <si>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</si>
  <si>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</si>
  <si>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</si>
  <si>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</si>
  <si>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</si>
  <si>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</si>
  <si>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</si>
  <si>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</si>
  <si>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</si>
  <si>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</si>
  <si>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</si>
  <si>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</si>
  <si>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</si>
  <si>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</si>
  <si>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</si>
  <si>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</si>
  <si>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</si>
  <si>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</si>
  <si>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</si>
  <si>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</si>
  <si>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</si>
  <si>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</si>
  <si>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</si>
  <si>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</si>
  <si>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</si>
  <si>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</si>
  <si>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</si>
  <si>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</si>
  <si>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</si>
  <si>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</si>
  <si>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</si>
  <si>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</si>
  <si>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</si>
  <si>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</si>
  <si>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</si>
  <si>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</si>
  <si>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</si>
  <si>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</si>
  <si>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</si>
  <si>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</si>
  <si>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</si>
  <si>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</si>
  <si>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</si>
  <si>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</si>
  <si>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</si>
  <si>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</si>
  <si>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</si>
  <si>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</si>
  <si>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</si>
  <si>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</si>
  <si>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</si>
  <si>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</si>
  <si>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</si>
  <si>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</si>
  <si>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</si>
  <si>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</si>
  <si>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</si>
  <si>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</si>
  <si>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</si>
  <si>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</si>
  <si>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</si>
  <si>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</si>
  <si>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</si>
  <si>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</si>
  <si>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</si>
  <si>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</si>
  <si>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</si>
  <si>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</si>
  <si>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</si>
  <si>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</si>
  <si>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</si>
  <si>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</si>
  <si>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</si>
  <si>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</si>
  <si>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</si>
  <si>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</si>
  <si>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</si>
  <si>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</si>
  <si>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</si>
  <si>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</si>
  <si>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</si>
  <si>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</si>
  <si>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</si>
  <si>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</si>
  <si>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</si>
  <si>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</si>
  <si>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</si>
  <si>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</si>
  <si>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</si>
  <si>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</si>
  <si>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</si>
  <si>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</si>
  <si>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</si>
  <si>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</si>
  <si>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</si>
  <si>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</si>
  <si>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</si>
  <si>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</si>
  <si>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</si>
  <si>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</si>
  <si>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</si>
  <si>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</si>
  <si>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</si>
  <si>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</si>
  <si>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</si>
  <si>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</si>
  <si>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</si>
  <si>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</si>
  <si>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</si>
  <si>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</si>
  <si>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</si>
  <si>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</si>
  <si>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</si>
  <si>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</si>
  <si>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</si>
  <si>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</si>
  <si>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</si>
  <si>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</si>
  <si>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</si>
  <si>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</si>
  <si>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</si>
  <si>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</si>
  <si>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</si>
  <si>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</si>
  <si>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</si>
  <si>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</si>
  <si>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</si>
  <si>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</si>
  <si>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</si>
  <si>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</si>
  <si>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</si>
  <si>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</si>
  <si>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</si>
  <si>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</si>
  <si>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</si>
  <si>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</si>
  <si>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</si>
  <si>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</si>
  <si>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</si>
  <si>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</si>
  <si>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</si>
  <si>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</si>
  <si>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</si>
  <si>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</si>
  <si>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</si>
  <si>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</si>
  <si>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</si>
  <si>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</si>
  <si>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</si>
  <si>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</si>
  <si>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</si>
  <si>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</si>
  <si>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</si>
  <si>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</si>
  <si>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</si>
  <si>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</si>
  <si>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</si>
  <si>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</si>
  <si>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</si>
  <si>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</si>
  <si>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</si>
  <si>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</si>
  <si>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</si>
  <si>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</si>
  <si>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</si>
  <si>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</si>
  <si>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</si>
  <si>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</si>
  <si>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</si>
  <si>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</si>
  <si>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</si>
  <si>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</si>
  <si>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</si>
  <si>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</si>
  <si>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</si>
  <si>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</si>
  <si>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</si>
  <si>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</si>
  <si>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</si>
  <si>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</si>
  <si>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</si>
  <si>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</si>
  <si>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</si>
  <si>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</si>
  <si>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</si>
  <si>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</si>
  <si>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</si>
  <si>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</si>
  <si>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</si>
  <si>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</si>
  <si>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</si>
  <si>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</si>
  <si>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</si>
  <si>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</si>
  <si>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</si>
  <si>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</si>
  <si>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</si>
  <si>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</si>
  <si>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</si>
  <si>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</si>
  <si>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</si>
  <si>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</si>
  <si>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</si>
  <si>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</si>
  <si>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</si>
  <si>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</si>
  <si>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</si>
  <si>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</si>
  <si>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</si>
  <si>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</si>
  <si>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</si>
  <si>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</si>
  <si>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</si>
  <si>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</si>
  <si>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</si>
  <si>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</si>
  <si>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</si>
  <si>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</si>
  <si>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</si>
  <si>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</si>
  <si>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</si>
  <si>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</si>
  <si>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</si>
  <si>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</si>
  <si>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</si>
  <si>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</si>
  <si>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</si>
  <si>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</si>
  <si>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</si>
  <si>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</si>
  <si>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</si>
  <si>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</si>
  <si>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</si>
  <si>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</si>
  <si>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</si>
  <si>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</si>
  <si>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</si>
  <si>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</si>
  <si>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</si>
  <si>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</si>
  <si>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</si>
  <si>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</si>
  <si>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</si>
  <si>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</si>
  <si>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</si>
  <si>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</si>
  <si>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</si>
  <si>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</si>
  <si>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</si>
  <si>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</si>
  <si>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</si>
  <si>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</si>
  <si>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</si>
  <si>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</si>
  <si>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</si>
  <si>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</si>
  <si>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</si>
  <si>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</si>
  <si>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</si>
  <si>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</si>
  <si>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</si>
  <si>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</si>
  <si>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</si>
  <si>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</si>
  <si>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</si>
  <si>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</si>
  <si>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</si>
  <si>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</si>
  <si>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</si>
  <si>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</si>
  <si>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</si>
  <si>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</si>
  <si>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</si>
  <si>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</si>
  <si>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</si>
  <si>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</si>
  <si>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</si>
  <si>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</si>
  <si>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</si>
  <si>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</si>
  <si>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</si>
  <si>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</si>
  <si>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</si>
  <si>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</si>
  <si>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</si>
  <si>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</si>
  <si>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</si>
  <si>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</si>
  <si>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</si>
  <si>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</si>
  <si>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</si>
  <si>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</si>
  <si>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</si>
  <si>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</si>
  <si>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</si>
  <si>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</si>
  <si>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</si>
  <si>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</si>
  <si>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</si>
  <si>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</si>
  <si>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</si>
  <si>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</si>
  <si>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</si>
  <si>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</si>
  <si>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</si>
  <si>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</si>
  <si>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</si>
  <si>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</si>
  <si>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</si>
  <si>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</si>
  <si>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</si>
  <si>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</si>
  <si>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</si>
  <si>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</si>
  <si>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</si>
  <si>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</si>
  <si>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</si>
  <si>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</si>
  <si>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</si>
  <si>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</si>
  <si>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</si>
  <si>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</si>
  <si>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</si>
  <si>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</si>
  <si>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</si>
  <si>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</si>
  <si>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</si>
  <si>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</si>
  <si>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</si>
  <si>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</si>
  <si>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</si>
  <si>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</si>
  <si>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</si>
  <si>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</si>
  <si>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</si>
  <si>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</si>
  <si>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</si>
  <si>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</si>
  <si>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</si>
  <si>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</si>
  <si>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</si>
  <si>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</si>
  <si>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</si>
  <si>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</si>
  <si>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</si>
  <si>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</si>
  <si>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</si>
  <si>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</si>
  <si>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</si>
  <si>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</si>
  <si>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</si>
  <si>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</si>
  <si>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</si>
  <si>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</si>
  <si>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</si>
  <si>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</si>
  <si>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</si>
  <si>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</si>
  <si>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</si>
  <si>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</si>
  <si>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</si>
  <si>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</si>
  <si>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</si>
  <si>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</si>
  <si>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</si>
  <si>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</si>
  <si>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</si>
  <si>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</si>
  <si>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</si>
  <si>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</si>
  <si>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</si>
  <si>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</si>
  <si>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</si>
  <si>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</si>
  <si>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</si>
  <si>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</si>
  <si>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</si>
  <si>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</si>
  <si>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</si>
  <si>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</si>
  <si>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</si>
  <si>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</si>
  <si>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</si>
  <si>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</si>
  <si>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</si>
  <si>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</si>
  <si>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</si>
  <si>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</si>
  <si>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</si>
  <si>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</si>
  <si>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</si>
  <si>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</si>
  <si>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</si>
  <si>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</si>
  <si>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</si>
  <si>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</si>
  <si>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</si>
  <si>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</si>
  <si>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</si>
  <si>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</si>
  <si>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</si>
  <si>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</si>
  <si>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</si>
  <si>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</si>
  <si>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</si>
  <si>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</si>
  <si>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</si>
  <si>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</si>
  <si>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</si>
  <si>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</si>
  <si>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</si>
  <si>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</si>
  <si>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</si>
  <si>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</si>
  <si>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</si>
  <si>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</si>
  <si>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</si>
  <si>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</si>
  <si>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</si>
  <si>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</si>
  <si>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</si>
  <si>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</si>
  <si>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</si>
  <si>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</si>
  <si>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</si>
  <si>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</si>
  <si>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</si>
  <si>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</si>
  <si>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</si>
  <si>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</si>
  <si>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</si>
  <si>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</si>
  <si>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</si>
  <si>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</si>
  <si>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</si>
  <si>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</si>
  <si>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</si>
  <si>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</si>
  <si>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</si>
  <si>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</si>
  <si>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</si>
  <si>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</si>
  <si>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</si>
  <si>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</si>
  <si>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</si>
  <si>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</si>
  <si>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</si>
  <si>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</si>
  <si>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</si>
  <si>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</si>
  <si>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</si>
  <si>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</si>
  <si>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</si>
  <si>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</si>
  <si>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</si>
  <si>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</si>
  <si>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</si>
  <si>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</si>
  <si>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</si>
  <si>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</si>
  <si>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</si>
  <si>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</si>
  <si>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</si>
  <si>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</si>
  <si>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</si>
  <si>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</si>
  <si>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</si>
  <si>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</si>
  <si>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</si>
  <si>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</si>
  <si>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</si>
  <si>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</si>
  <si>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</si>
  <si>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</si>
  <si>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</si>
  <si>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</si>
  <si>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</si>
  <si>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</si>
  <si>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</si>
  <si>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</si>
  <si>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</si>
  <si>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</si>
  <si>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</si>
  <si>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</si>
  <si>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</si>
  <si>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</si>
  <si>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</si>
  <si>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</si>
  <si>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</si>
  <si>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</si>
  <si>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</si>
  <si>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</si>
  <si>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</si>
  <si>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</si>
  <si>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</si>
  <si>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</si>
  <si>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</si>
  <si>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</si>
  <si>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</si>
  <si>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</si>
  <si>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</si>
  <si>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</si>
  <si>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</si>
  <si>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</si>
  <si>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</si>
  <si>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</si>
  <si>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</si>
  <si>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</si>
  <si>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</si>
  <si>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</si>
  <si>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</si>
  <si>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</si>
  <si>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</si>
  <si>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</si>
  <si>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</si>
  <si>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</si>
  <si>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</si>
  <si>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</si>
  <si>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</si>
  <si>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</si>
  <si>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</si>
  <si>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</si>
  <si>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</si>
  <si>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</si>
  <si>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</si>
  <si>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</si>
  <si>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</si>
  <si>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</si>
  <si>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</si>
  <si>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</si>
  <si>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</si>
  <si>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</si>
  <si>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</si>
  <si>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</si>
  <si>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</si>
  <si>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</si>
  <si>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</si>
  <si>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</si>
  <si>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</si>
  <si>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</si>
  <si>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</si>
  <si>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</si>
  <si>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</si>
  <si>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</si>
  <si>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</si>
  <si>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</si>
  <si>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</si>
  <si>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</si>
  <si>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</si>
  <si>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</si>
  <si>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</si>
  <si>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</si>
  <si>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</si>
  <si>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</si>
  <si>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</si>
  <si>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</si>
  <si>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</si>
  <si>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</si>
  <si>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</si>
  <si>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</si>
  <si>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</si>
  <si>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</si>
  <si>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</si>
  <si>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</si>
  <si>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</si>
  <si>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</si>
  <si>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</si>
  <si>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</si>
  <si>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</si>
  <si>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</si>
  <si>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</si>
  <si>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</si>
  <si>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</si>
  <si>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</si>
  <si>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</si>
  <si>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</si>
  <si>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</si>
  <si>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</si>
  <si>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</si>
  <si>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</si>
  <si>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</si>
  <si>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</si>
  <si>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</si>
  <si>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</si>
  <si>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</si>
  <si>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</si>
  <si>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</si>
  <si>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</si>
  <si>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</si>
  <si>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</si>
  <si>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</si>
  <si>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</si>
  <si>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</si>
  <si>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</si>
  <si>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</si>
  <si>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</si>
  <si>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</si>
  <si>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</si>
  <si>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</si>
  <si>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</si>
  <si>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</si>
  <si>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</si>
  <si>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</si>
  <si>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</si>
  <si>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</si>
  <si>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</si>
  <si>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</si>
  <si>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</si>
  <si>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</si>
  <si>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</si>
  <si>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</si>
  <si>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</si>
  <si>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</si>
  <si>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</si>
  <si>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</si>
  <si>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</si>
  <si>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</si>
  <si>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</si>
  <si>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</si>
  <si>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</si>
  <si>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</si>
  <si>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</si>
  <si>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</si>
  <si>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</si>
  <si>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</si>
  <si>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</si>
  <si>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</si>
  <si>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</si>
  <si>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</si>
  <si>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</si>
  <si>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</si>
  <si>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</si>
  <si>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</si>
  <si>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</si>
  <si>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</si>
  <si>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</si>
  <si>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</si>
  <si>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</si>
  <si>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</si>
  <si>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</si>
  <si>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</si>
  <si>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</si>
  <si>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</si>
  <si>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</si>
  <si>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</si>
  <si>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</si>
  <si>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</si>
  <si>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</si>
  <si>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</si>
  <si>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</si>
  <si>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</si>
  <si>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</si>
  <si>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</si>
  <si>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</si>
  <si>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</si>
  <si>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</si>
  <si>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</si>
  <si>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</si>
  <si>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</si>
  <si>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</si>
  <si>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</si>
  <si>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</si>
  <si>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</si>
  <si>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</si>
  <si>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</si>
  <si>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</si>
  <si>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</si>
  <si>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</si>
  <si>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</si>
  <si>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</si>
  <si>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</si>
  <si>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</si>
  <si>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</si>
  <si>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</si>
  <si>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</si>
  <si>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</si>
  <si>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</si>
  <si>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</si>
  <si>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</si>
  <si>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</si>
  <si>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</si>
  <si>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</si>
  <si>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</si>
  <si>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</si>
  <si>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</si>
  <si>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</si>
  <si>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</si>
  <si>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</si>
  <si>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</si>
  <si>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</si>
  <si>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</si>
  <si>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</si>
  <si>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</si>
  <si>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</si>
  <si>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</si>
  <si>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</si>
  <si>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</si>
  <si>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</si>
  <si>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</si>
  <si>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</si>
  <si>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</si>
  <si>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</si>
  <si>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</si>
  <si>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</si>
  <si>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</si>
  <si>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</si>
  <si>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</si>
  <si>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</si>
  <si>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</si>
  <si>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</si>
  <si>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</si>
  <si>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</si>
  <si>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</si>
  <si>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</si>
  <si>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</si>
  <si>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</si>
  <si>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</si>
  <si>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</si>
  <si>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</si>
  <si>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</si>
  <si>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</si>
  <si>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</si>
  <si>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</si>
  <si>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</si>
  <si>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</si>
  <si>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</si>
  <si>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</si>
  <si>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</si>
  <si>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</si>
  <si>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</si>
  <si>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</si>
  <si>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</si>
  <si>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</si>
  <si>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</si>
  <si>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</si>
  <si>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</si>
  <si>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</si>
  <si>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</si>
  <si>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</si>
  <si>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</si>
  <si>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</si>
  <si>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</si>
  <si>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</si>
  <si>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</si>
  <si>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</si>
  <si>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</si>
  <si>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</si>
  <si>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</si>
  <si>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</si>
  <si>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</si>
  <si>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</si>
  <si>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</si>
  <si>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</si>
  <si>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</si>
  <si>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</si>
  <si>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</si>
  <si>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</si>
  <si>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</si>
  <si>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</si>
  <si>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</si>
  <si>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</si>
  <si>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</si>
  <si>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</si>
  <si>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</si>
  <si>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</si>
  <si>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</si>
  <si>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</si>
  <si>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</si>
  <si>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</si>
  <si>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</si>
  <si>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</si>
  <si>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</si>
  <si>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</si>
  <si>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</si>
  <si>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</si>
  <si>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</si>
  <si>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</si>
  <si>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</si>
  <si>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</si>
  <si>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</si>
  <si>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</si>
  <si>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</si>
  <si>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</si>
  <si>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</si>
  <si>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</si>
  <si>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</si>
  <si>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</si>
  <si>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</si>
  <si>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</si>
  <si>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</si>
  <si>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</si>
  <si>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</si>
  <si>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</si>
  <si>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</si>
  <si>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</si>
  <si>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</si>
  <si>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</si>
  <si>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</si>
  <si>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</si>
  <si>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</si>
  <si>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</si>
  <si>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</si>
  <si>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</si>
  <si>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</si>
  <si>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</si>
  <si>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</si>
  <si>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</si>
  <si>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</si>
  <si>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</si>
  <si>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</si>
  <si>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</si>
  <si>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</si>
  <si>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</si>
  <si>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</si>
  <si>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</si>
  <si>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</si>
  <si>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</si>
  <si>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</si>
  <si>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</si>
  <si>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</si>
  <si>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</si>
  <si>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</si>
  <si>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</si>
  <si>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</si>
  <si>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</si>
  <si>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</si>
  <si>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</si>
  <si>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</si>
  <si>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</si>
  <si>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</si>
  <si>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</si>
  <si>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</si>
  <si>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</si>
  <si>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</si>
  <si>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</si>
  <si>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</si>
  <si>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</si>
  <si>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</si>
  <si>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</si>
  <si>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</si>
  <si>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</si>
  <si>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</si>
  <si>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</si>
  <si>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</si>
  <si>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</si>
  <si>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</si>
  <si>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</si>
  <si>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</si>
  <si>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</si>
  <si>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</si>
  <si>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</si>
  <si>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</si>
  <si>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</si>
  <si>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</si>
  <si>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</si>
  <si>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</si>
  <si>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</si>
  <si>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</si>
  <si>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</si>
  <si>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</si>
  <si>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</si>
  <si>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</si>
  <si>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</si>
  <si>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</si>
  <si>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</si>
  <si>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</si>
  <si>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</si>
  <si>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</si>
  <si>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</si>
  <si>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</si>
  <si>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</si>
  <si>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</si>
  <si>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</si>
  <si>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</si>
  <si>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</si>
  <si>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</si>
  <si>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</si>
  <si>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</si>
  <si>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</si>
  <si>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</si>
  <si>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</si>
  <si>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</si>
  <si>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</si>
  <si>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</si>
  <si>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</si>
  <si>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</si>
  <si>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</si>
  <si>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</si>
  <si>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</si>
  <si>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</si>
  <si>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</si>
  <si>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</si>
  <si>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</si>
  <si>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</si>
  <si>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</si>
  <si>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</si>
  <si>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</si>
  <si>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</si>
  <si>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</si>
  <si>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</si>
  <si>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</si>
  <si>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</si>
  <si>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</si>
  <si>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</si>
  <si>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</si>
  <si>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</si>
  <si>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</si>
  <si>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</si>
  <si>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</si>
  <si>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</si>
  <si>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</si>
  <si>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</si>
  <si>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</si>
  <si>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</si>
  <si>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</si>
  <si>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</si>
  <si>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</si>
  <si>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</si>
  <si>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</si>
  <si>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</si>
  <si>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</si>
  <si>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</si>
  <si>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</si>
  <si>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</si>
  <si>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</si>
  <si>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</si>
  <si>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</si>
  <si>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</si>
  <si>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</si>
  <si>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</si>
  <si>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</si>
  <si>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</si>
  <si>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</si>
  <si>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</si>
  <si>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</si>
  <si>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</si>
  <si>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</si>
  <si>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</si>
  <si>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</si>
  <si>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</si>
  <si>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</si>
  <si>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</si>
  <si>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</si>
  <si>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</si>
  <si>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</si>
  <si>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</si>
  <si>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</si>
  <si>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</si>
  <si>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</si>
  <si>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</si>
  <si>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</si>
  <si>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</si>
  <si>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</si>
  <si>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</si>
  <si>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</si>
  <si>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</si>
  <si>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</si>
  <si>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</si>
  <si>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</si>
  <si>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</si>
  <si>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</si>
  <si>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</si>
  <si>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</si>
  <si>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</si>
  <si>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</si>
  <si>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</si>
  <si>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</si>
  <si>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</si>
  <si>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</si>
  <si>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</si>
  <si>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</si>
  <si>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</si>
  <si>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</si>
  <si>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</si>
  <si>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</si>
  <si>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</si>
  <si>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</si>
  <si>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</si>
  <si>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</si>
  <si>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</si>
  <si>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</si>
  <si>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</si>
  <si>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</si>
  <si>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</si>
  <si>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</si>
  <si>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</si>
  <si>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</si>
  <si>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</si>
  <si>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</si>
  <si>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</si>
  <si>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</si>
  <si>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</si>
  <si>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</si>
  <si>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</si>
  <si>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</si>
  <si>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</si>
  <si>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</si>
  <si>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</si>
  <si>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</si>
  <si>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</si>
  <si>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</si>
  <si>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</si>
  <si>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</si>
  <si>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</si>
  <si>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</si>
  <si>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</si>
  <si>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</si>
  <si>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</si>
  <si>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</si>
  <si>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</si>
  <si>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</si>
  <si>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</si>
  <si>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</si>
  <si>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</si>
  <si>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</si>
  <si>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</si>
  <si>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</si>
  <si>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</si>
  <si>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</si>
  <si>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</si>
  <si>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</si>
  <si>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</si>
  <si>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</si>
  <si>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</si>
  <si>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</si>
  <si>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</si>
  <si>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</si>
  <si>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</si>
  <si>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</si>
  <si>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</si>
  <si>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</si>
  <si>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</si>
  <si>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</si>
  <si>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</si>
  <si>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</si>
  <si>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</si>
  <si>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</si>
  <si>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</si>
  <si>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</si>
  <si>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</si>
  <si>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</si>
  <si>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</si>
  <si>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</si>
  <si>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</si>
  <si>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</si>
  <si>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</si>
  <si>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</si>
  <si>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</si>
  <si>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</si>
  <si>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</si>
  <si>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</si>
  <si>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</si>
  <si>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</si>
  <si>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</si>
  <si>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</si>
  <si>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</si>
  <si>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</si>
  <si>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</si>
  <si>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</si>
  <si>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</si>
  <si>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</si>
  <si>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</si>
  <si>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</si>
  <si>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</si>
  <si>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</si>
  <si>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</si>
  <si>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</si>
  <si>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</si>
  <si>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</si>
  <si>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</si>
  <si>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</si>
  <si>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</si>
  <si>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</si>
  <si>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</si>
  <si>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</si>
  <si>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</si>
  <si>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</si>
  <si>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</si>
  <si>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</si>
  <si>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</si>
  <si>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</si>
  <si>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</si>
  <si>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</si>
  <si>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</si>
  <si>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</si>
  <si>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</si>
  <si>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</si>
  <si>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</si>
  <si>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</si>
  <si>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</si>
  <si>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</si>
  <si>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</si>
  <si>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</si>
  <si>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</si>
  <si>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</si>
  <si>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</si>
  <si>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</si>
  <si>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</si>
  <si>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</si>
  <si>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</si>
  <si>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</si>
  <si>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</si>
  <si>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</si>
  <si>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</si>
  <si>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</si>
  <si>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</si>
  <si>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</si>
  <si>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</si>
  <si>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</si>
  <si>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</si>
  <si>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</si>
  <si>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</si>
  <si>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</si>
  <si>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</si>
  <si>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</si>
  <si>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</si>
  <si>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</si>
  <si>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</si>
  <si>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</si>
  <si>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</si>
  <si>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</si>
  <si>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</si>
  <si>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</si>
  <si>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</si>
  <si>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</si>
  <si>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</si>
  <si>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</si>
  <si>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</si>
  <si>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</si>
  <si>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</si>
  <si>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</si>
  <si>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</si>
  <si>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</si>
  <si>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</si>
  <si>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</si>
  <si>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</si>
  <si>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</si>
  <si>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</si>
  <si>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</si>
  <si>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</si>
  <si>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</si>
  <si>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</si>
  <si>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</si>
  <si>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</si>
  <si>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</si>
  <si>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</si>
  <si>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</si>
  <si>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</si>
  <si>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</si>
  <si>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</si>
  <si>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</si>
  <si>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</si>
  <si>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</si>
  <si>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</si>
  <si>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</si>
  <si>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</si>
  <si>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</si>
  <si>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</si>
  <si>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</si>
  <si>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</si>
  <si>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</si>
  <si>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</si>
  <si>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</si>
  <si>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</si>
  <si>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</si>
  <si>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</si>
  <si>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</si>
  <si>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</si>
  <si>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</si>
  <si>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</si>
  <si>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</si>
  <si>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</si>
  <si>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</si>
  <si>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</si>
  <si>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</si>
  <si>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</si>
  <si>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</si>
  <si>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</si>
  <si>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</si>
  <si>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</si>
  <si>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</si>
  <si>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</si>
  <si>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</si>
  <si>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</si>
  <si>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</si>
  <si>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</si>
  <si>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</si>
  <si>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</si>
  <si>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</si>
  <si>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</si>
  <si>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</si>
  <si>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</si>
  <si>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</si>
  <si>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</si>
  <si>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</si>
  <si>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</si>
  <si>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</si>
  <si>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</si>
  <si>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</si>
  <si>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</si>
  <si>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</si>
  <si>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</si>
  <si>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</si>
  <si>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</si>
  <si>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</si>
  <si>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</si>
  <si>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</si>
  <si>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</si>
  <si>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</si>
  <si>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</si>
  <si>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</si>
  <si>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</si>
  <si>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</si>
  <si>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</si>
  <si>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</si>
  <si>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</si>
  <si>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</si>
  <si>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</si>
  <si>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</si>
  <si>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</si>
  <si>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</si>
  <si>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</si>
  <si>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</si>
  <si>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</si>
  <si>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</si>
  <si>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</si>
  <si>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</si>
  <si>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</si>
  <si>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</si>
  <si>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</si>
  <si>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</si>
  <si>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</si>
  <si>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</si>
  <si>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</si>
  <si>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</si>
  <si>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</si>
  <si>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</si>
  <si>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</si>
  <si>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</si>
  <si>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</si>
  <si>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</si>
  <si>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</si>
  <si>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</si>
  <si>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</si>
  <si>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</si>
  <si>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</si>
  <si>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</si>
  <si>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</si>
  <si>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</si>
  <si>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</si>
  <si>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</si>
  <si>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</si>
  <si>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</si>
  <si>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</si>
  <si>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</si>
  <si>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</si>
  <si>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</si>
  <si>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</si>
  <si>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</si>
  <si>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</si>
  <si>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</si>
  <si>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</si>
  <si>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</si>
  <si>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</si>
  <si>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</si>
  <si>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</si>
  <si>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</si>
  <si>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</si>
  <si>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</si>
  <si>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</si>
  <si>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</si>
  <si>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</si>
  <si>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</si>
  <si>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</si>
  <si>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</si>
  <si>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</si>
  <si>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</si>
  <si>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</si>
  <si>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</si>
  <si>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</si>
  <si>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</si>
  <si>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</si>
  <si>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</si>
  <si>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</si>
  <si>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</si>
  <si>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</si>
  <si>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</si>
  <si>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</si>
  <si>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</si>
  <si>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</si>
  <si>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</si>
  <si>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</si>
  <si>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</si>
  <si>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</si>
  <si>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</si>
  <si>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</si>
  <si>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</si>
  <si>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</si>
  <si>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</si>
  <si>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</si>
  <si>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</si>
  <si>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</si>
  <si>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</si>
  <si>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</si>
  <si>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</si>
  <si>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</si>
  <si>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</si>
  <si>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</si>
  <si>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</si>
  <si>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</si>
  <si>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</si>
  <si>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</si>
  <si>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</si>
  <si>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</si>
  <si>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</si>
  <si>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</si>
  <si>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</si>
  <si>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</si>
  <si>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</si>
  <si>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</si>
  <si>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</si>
  <si>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</si>
  <si>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</si>
  <si>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</si>
  <si>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</si>
  <si>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</si>
  <si>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</si>
  <si>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</si>
  <si>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</si>
  <si>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</si>
  <si>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</si>
  <si>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</si>
  <si>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</si>
  <si>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</si>
  <si>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</si>
  <si>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</si>
  <si>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</si>
  <si>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</si>
  <si>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</si>
  <si>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</si>
  <si>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</si>
  <si>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</si>
  <si>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</si>
  <si>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</si>
  <si>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</si>
  <si>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</si>
  <si>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</si>
  <si>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</si>
  <si>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</si>
  <si>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</si>
  <si>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</si>
  <si>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</si>
  <si>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</si>
  <si>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</si>
  <si>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</si>
  <si>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</si>
  <si>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</si>
  <si>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</si>
  <si>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</si>
  <si>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</si>
  <si>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</si>
  <si>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</si>
  <si>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</si>
  <si>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</si>
  <si>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</si>
  <si>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</si>
  <si>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</si>
  <si>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</si>
  <si>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</si>
  <si>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</si>
  <si>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</si>
  <si>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</si>
  <si>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</si>
  <si>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</si>
  <si>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</si>
  <si>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</si>
  <si>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</si>
  <si>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</si>
  <si>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</si>
  <si>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</si>
  <si>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</si>
  <si>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</si>
  <si>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</si>
  <si>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</si>
  <si>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</si>
  <si>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</si>
  <si>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</si>
  <si>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</si>
  <si>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</si>
  <si>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</si>
  <si>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</si>
  <si>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</si>
  <si>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</si>
  <si>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</si>
  <si>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</si>
  <si>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</si>
  <si>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</si>
  <si>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</si>
  <si>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</si>
  <si>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</si>
  <si>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</si>
  <si>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</si>
  <si>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</si>
  <si>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</si>
  <si>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</si>
  <si>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</si>
  <si>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</si>
  <si>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</si>
  <si>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</si>
  <si>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</si>
  <si>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</si>
  <si>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</si>
  <si>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</si>
  <si>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</si>
  <si>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</si>
  <si>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</si>
  <si>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</si>
  <si>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</si>
  <si>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</si>
  <si>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</si>
  <si>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</si>
  <si>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</si>
  <si>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</si>
  <si>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</si>
  <si>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</si>
  <si>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</si>
  <si>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</si>
  <si>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</si>
  <si>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</si>
  <si>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</si>
  <si>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</si>
  <si>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</si>
  <si>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</si>
  <si>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</si>
  <si>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</si>
  <si>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</si>
  <si>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</si>
  <si>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</si>
  <si>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</si>
  <si>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</si>
  <si>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</si>
  <si>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</si>
  <si>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</si>
  <si>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</si>
  <si>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</si>
  <si>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</si>
  <si>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</si>
  <si>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</si>
  <si>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</si>
  <si>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</si>
  <si>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</si>
  <si>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</si>
  <si>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</si>
  <si>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</si>
  <si>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</si>
  <si>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</si>
  <si>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</si>
  <si>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</si>
  <si>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</si>
  <si>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</si>
  <si>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</si>
  <si>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</si>
  <si>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</si>
  <si>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</si>
  <si>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</si>
  <si>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</si>
  <si>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</si>
  <si>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</si>
  <si>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</si>
  <si>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</si>
  <si>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</si>
  <si>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</si>
  <si>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</si>
  <si>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</si>
  <si>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</si>
  <si>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</si>
  <si>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</si>
  <si>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</si>
  <si>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</si>
  <si>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</si>
  <si>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</si>
  <si>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</si>
  <si>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</si>
  <si>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</si>
  <si>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</si>
  <si>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</si>
  <si>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</si>
  <si>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</si>
  <si>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</si>
  <si>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</si>
  <si>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</si>
  <si>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</si>
  <si>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</si>
  <si>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</si>
  <si>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</si>
  <si>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</si>
  <si>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</si>
  <si>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</si>
  <si>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</si>
  <si>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</si>
  <si>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</si>
  <si>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</si>
  <si>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</si>
  <si>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</si>
  <si>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</si>
  <si>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</si>
  <si>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</si>
  <si>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</si>
  <si>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</si>
  <si>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</si>
  <si>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</si>
  <si>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</si>
  <si>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</si>
  <si>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</si>
  <si>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</si>
  <si>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</si>
  <si>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</si>
  <si>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</si>
  <si>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</si>
  <si>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</si>
  <si>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</si>
  <si>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</si>
  <si>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</si>
  <si>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</si>
  <si>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</si>
  <si>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</si>
  <si>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</si>
  <si>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</si>
  <si>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</si>
  <si>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</si>
  <si>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</si>
  <si>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</si>
  <si>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</si>
  <si>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</si>
  <si>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</si>
  <si>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</si>
  <si>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</si>
  <si>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</si>
  <si>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</si>
  <si>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</si>
  <si>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</si>
  <si>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</si>
  <si>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</si>
  <si>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</si>
  <si>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</si>
  <si>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</si>
  <si>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</si>
  <si>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</si>
  <si>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</si>
  <si>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</si>
  <si>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</si>
  <si>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</si>
  <si>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</si>
  <si>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</si>
  <si>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</si>
  <si>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</si>
  <si>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</si>
  <si>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</si>
  <si>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</si>
  <si>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</si>
  <si>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</si>
  <si>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</si>
  <si>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</si>
  <si>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</si>
  <si>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</si>
  <si>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</si>
  <si>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</si>
  <si>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</si>
  <si>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</si>
  <si>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</si>
  <si>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</si>
  <si>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</si>
  <si>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</si>
  <si>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</si>
  <si>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</si>
  <si>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</si>
  <si>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</si>
  <si>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</si>
  <si>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</si>
  <si>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</si>
  <si>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</si>
  <si>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</si>
  <si>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</si>
  <si>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</si>
  <si>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</si>
  <si>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</si>
  <si>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</si>
  <si>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</si>
  <si>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</si>
  <si>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</si>
  <si>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</si>
  <si>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</si>
  <si>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</si>
  <si>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</si>
  <si>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</si>
  <si>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</si>
  <si>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</si>
  <si>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</si>
  <si>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</si>
  <si>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</si>
  <si>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</si>
  <si>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</si>
  <si>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</si>
  <si>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</si>
  <si>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</si>
  <si>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</si>
  <si>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</si>
  <si>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</si>
  <si>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</si>
  <si>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</si>
  <si>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</si>
  <si>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</si>
  <si>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</si>
  <si>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</si>
  <si>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</si>
  <si>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</si>
  <si>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</si>
  <si>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</si>
  <si>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</si>
  <si>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</si>
  <si>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</si>
  <si>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</si>
  <si>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</si>
  <si>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</si>
  <si>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</si>
  <si>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</si>
  <si>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</si>
  <si>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</si>
  <si>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</si>
  <si>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</si>
  <si>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</si>
  <si>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</si>
  <si>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</si>
  <si>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</si>
  <si>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</si>
  <si>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</si>
  <si>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</si>
  <si>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</si>
  <si>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</si>
  <si>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</si>
  <si>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</si>
  <si>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</si>
  <si>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</si>
  <si>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</si>
  <si>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</si>
  <si>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</si>
  <si>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</si>
  <si>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</si>
  <si>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</si>
  <si>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</si>
  <si>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</si>
  <si>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</si>
  <si>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</si>
  <si>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</si>
  <si>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</si>
  <si>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</si>
  <si>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</si>
  <si>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</si>
  <si>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</si>
  <si>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</si>
  <si>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</si>
  <si>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</si>
  <si>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</si>
  <si>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</si>
  <si>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</si>
  <si>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</si>
  <si>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</si>
  <si>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</si>
  <si>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</si>
  <si>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</si>
  <si>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</si>
  <si>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</si>
  <si>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</si>
  <si>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</si>
  <si>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</si>
  <si>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</si>
  <si>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</si>
  <si>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</si>
  <si>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</si>
  <si>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</si>
  <si>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</si>
  <si>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</si>
  <si>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</si>
  <si>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</si>
  <si>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</si>
  <si>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</si>
  <si>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</si>
  <si>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</si>
  <si>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</si>
  <si>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</si>
  <si>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</si>
  <si>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</si>
  <si>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</si>
  <si>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</si>
  <si>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</si>
  <si>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</si>
  <si>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</si>
  <si>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</si>
  <si>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</si>
  <si>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</si>
  <si>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</si>
  <si>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</si>
  <si>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</si>
  <si>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</si>
  <si>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</si>
  <si>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</si>
  <si>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</si>
  <si>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</si>
  <si>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</si>
  <si>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</si>
  <si>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</si>
  <si>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</si>
  <si>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</si>
  <si>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</si>
  <si>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</si>
  <si>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</si>
  <si>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</si>
  <si>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</si>
  <si>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</si>
  <si>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</si>
  <si>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</si>
  <si>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</si>
  <si>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</si>
  <si>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</si>
  <si>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</si>
  <si>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</si>
  <si>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</si>
  <si>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</si>
  <si>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</si>
  <si>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</si>
  <si>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</si>
  <si>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</si>
  <si>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</si>
  <si>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</si>
  <si>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</si>
  <si>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</si>
  <si>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</si>
  <si>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</si>
  <si>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</si>
  <si>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</si>
  <si>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</si>
  <si>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</si>
  <si>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</si>
  <si>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</si>
  <si>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</si>
  <si>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</si>
  <si>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</si>
  <si>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</si>
  <si>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</si>
  <si>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</si>
  <si>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</si>
  <si>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</si>
  <si>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</si>
  <si>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</si>
  <si>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</si>
  <si>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</si>
  <si>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</si>
  <si>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</si>
  <si>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</si>
  <si>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</si>
  <si>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</si>
  <si>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</si>
  <si>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</si>
  <si>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</si>
  <si>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</si>
  <si>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</si>
  <si>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</si>
  <si>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</si>
  <si>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</si>
  <si>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</si>
  <si>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</si>
  <si>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</si>
  <si>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</si>
  <si>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</si>
  <si>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</si>
  <si>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</si>
  <si>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</si>
  <si>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</si>
  <si>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</si>
  <si>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</si>
  <si>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</si>
  <si>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</si>
  <si>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</si>
  <si>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</si>
  <si>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</si>
  <si>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</si>
  <si>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</si>
  <si>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</si>
  <si>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</si>
  <si>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</si>
  <si>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</si>
  <si>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</si>
  <si>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</si>
  <si>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</si>
  <si>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</si>
  <si>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</si>
  <si>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</si>
  <si>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</si>
  <si>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</si>
  <si>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</si>
  <si>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</si>
  <si>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</si>
  <si>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</si>
  <si>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</si>
  <si>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</si>
  <si>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</si>
  <si>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</si>
  <si>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</si>
  <si>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</si>
  <si>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</si>
  <si>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</si>
  <si>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</si>
  <si>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</si>
  <si>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</si>
  <si>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</si>
  <si>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</si>
  <si>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</si>
  <si>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</si>
  <si>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</si>
  <si>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</si>
  <si>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</si>
  <si>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</si>
  <si>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</si>
  <si>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</si>
  <si>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</si>
  <si>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</si>
  <si>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</si>
  <si>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</si>
  <si>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</si>
  <si>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</si>
  <si>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</si>
  <si>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</si>
  <si>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</si>
  <si>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</si>
  <si>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</si>
  <si>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</si>
  <si>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</si>
  <si>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</si>
  <si>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</si>
  <si>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</si>
  <si>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</si>
  <si>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</si>
  <si>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</si>
  <si>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</si>
  <si>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</si>
  <si>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</si>
  <si>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</si>
  <si>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</si>
  <si>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</si>
  <si>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</si>
  <si>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</si>
  <si>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</si>
  <si>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</si>
  <si>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</si>
  <si>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</si>
  <si>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</si>
  <si>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</si>
  <si>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</si>
  <si>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</si>
  <si>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</si>
  <si>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</si>
  <si>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</si>
  <si>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</si>
  <si>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</si>
  <si>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</si>
  <si>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</si>
  <si>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</si>
  <si>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</si>
  <si>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</si>
  <si>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</si>
  <si>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</si>
  <si>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</si>
  <si>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</si>
  <si>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</si>
  <si>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</si>
  <si>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</si>
  <si>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</si>
  <si>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</si>
  <si>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</si>
  <si>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</si>
  <si>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</si>
  <si>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</si>
  <si>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</si>
  <si>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</si>
  <si>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</si>
  <si>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</si>
  <si>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</si>
  <si>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</si>
  <si>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</si>
  <si>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</si>
  <si>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</si>
  <si>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</si>
  <si>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</si>
  <si>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</si>
  <si>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</si>
  <si>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</si>
  <si>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</si>
  <si>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</si>
  <si>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</si>
  <si>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</si>
  <si>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</si>
  <si>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</si>
  <si>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</si>
  <si>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</si>
  <si>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</si>
  <si>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</si>
  <si>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</si>
  <si>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</si>
  <si>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</si>
  <si>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</si>
  <si>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</si>
  <si>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</si>
  <si>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</si>
  <si>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</si>
  <si>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</si>
  <si>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</si>
  <si>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</si>
  <si>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</si>
  <si>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</si>
  <si>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</si>
  <si>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</si>
  <si>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</si>
  <si>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</si>
  <si>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</si>
  <si>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</si>
  <si>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</si>
  <si>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</si>
  <si>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</si>
  <si>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</si>
  <si>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</si>
  <si>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</si>
  <si>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</si>
  <si>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</si>
  <si>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</si>
  <si>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</si>
  <si>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</si>
  <si>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</si>
  <si>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</si>
  <si>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</si>
  <si>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</si>
  <si>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</si>
  <si>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</si>
  <si>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</si>
  <si>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</si>
  <si>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</si>
  <si>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</si>
  <si>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</si>
  <si>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</si>
  <si>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</si>
  <si>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</si>
  <si>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</si>
  <si>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</si>
  <si>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</si>
  <si>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</si>
  <si>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</si>
  <si>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</si>
  <si>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</si>
  <si>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</si>
  <si>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</si>
  <si>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</si>
  <si>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</si>
  <si>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</si>
  <si>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</si>
  <si>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</si>
  <si>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</si>
  <si>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</si>
  <si>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</si>
  <si>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</si>
  <si>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</si>
  <si>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</si>
  <si>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</si>
  <si>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</si>
  <si>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</si>
  <si>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</si>
  <si>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</si>
  <si>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</si>
  <si>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</si>
  <si>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</si>
  <si>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</si>
  <si>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</si>
  <si>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</si>
  <si>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</si>
  <si>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</si>
  <si>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</si>
  <si>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</si>
  <si>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</si>
  <si>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</si>
  <si>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</si>
  <si>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</si>
  <si>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</si>
  <si>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</si>
  <si>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</si>
  <si>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</si>
  <si>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</si>
  <si>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</si>
  <si>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</si>
  <si>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</si>
  <si>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</si>
  <si>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</si>
  <si>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</si>
  <si>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</si>
  <si>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</si>
  <si>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</si>
  <si>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</si>
  <si>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</si>
  <si>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</si>
  <si>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</si>
  <si>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</si>
  <si>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</si>
  <si>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</si>
  <si>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</si>
  <si>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</si>
  <si>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</si>
  <si>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</si>
  <si>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</si>
  <si>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</si>
  <si>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</si>
  <si>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</si>
  <si>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</si>
  <si>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</si>
  <si>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</si>
  <si>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</si>
  <si>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</si>
  <si>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</si>
  <si>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</si>
  <si>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</si>
  <si>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</si>
  <si>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</si>
  <si>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</si>
  <si>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</si>
  <si>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</si>
  <si>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</si>
  <si>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</si>
  <si>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</si>
  <si>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</si>
  <si>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</si>
  <si>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</si>
  <si>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</si>
  <si>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</si>
  <si>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</si>
  <si>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</si>
  <si>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</si>
  <si>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</si>
  <si>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</si>
  <si>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</si>
  <si>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</si>
  <si>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</si>
  <si>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</si>
  <si>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</si>
  <si>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</si>
  <si>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</si>
  <si>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</si>
  <si>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</si>
  <si>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</si>
  <si>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</si>
  <si>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</si>
  <si>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</si>
  <si>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</si>
  <si>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</si>
  <si>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</si>
  <si>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</si>
  <si>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</si>
  <si>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</si>
  <si>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</si>
  <si>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</si>
  <si>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</si>
  <si>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</si>
  <si>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</si>
  <si>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</si>
  <si>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</si>
  <si>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</si>
  <si>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</si>
  <si>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</si>
  <si>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</si>
  <si>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</si>
  <si>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</si>
  <si>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</si>
  <si>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</si>
  <si>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</si>
  <si>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</si>
  <si>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</si>
  <si>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</si>
  <si>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</si>
  <si>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</si>
  <si>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</si>
  <si>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</si>
  <si>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</si>
  <si>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</si>
  <si>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</si>
  <si>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</si>
  <si>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</si>
  <si>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</si>
  <si>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</si>
  <si>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</si>
  <si>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</si>
  <si>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</si>
  <si>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</si>
  <si>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</si>
  <si>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</si>
  <si>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</si>
  <si>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</si>
  <si>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</si>
  <si>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</si>
  <si>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</si>
  <si>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</si>
  <si>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</si>
  <si>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</si>
  <si>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</si>
  <si>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</si>
  <si>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</si>
  <si>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</si>
  <si>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</si>
  <si>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</si>
  <si>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</si>
  <si>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</si>
  <si>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</si>
  <si>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</si>
  <si>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</si>
  <si>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</si>
  <si>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</si>
  <si>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</si>
  <si>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</si>
  <si>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</si>
  <si>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</si>
  <si>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</si>
  <si>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</si>
  <si>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</si>
  <si>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</si>
  <si>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</si>
  <si>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</si>
  <si>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</si>
  <si>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</si>
  <si>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</si>
  <si>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</si>
  <si>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</si>
  <si>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</si>
  <si>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</si>
  <si>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</si>
  <si>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</si>
  <si>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</si>
  <si>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</si>
  <si>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</si>
  <si>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</si>
  <si>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</si>
  <si>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</si>
  <si>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</si>
  <si>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</si>
  <si>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</si>
  <si>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</si>
  <si>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</si>
  <si>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</si>
  <si>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</si>
  <si>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</si>
  <si>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</si>
  <si>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</si>
  <si>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</si>
  <si>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</si>
  <si>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</si>
  <si>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</si>
  <si>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</si>
  <si>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</si>
  <si>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</si>
  <si>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</si>
  <si>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</si>
  <si>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</si>
  <si>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</si>
  <si>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</si>
  <si>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</si>
  <si>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</si>
  <si>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</si>
  <si>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</si>
  <si>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</si>
  <si>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</si>
  <si>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</si>
  <si>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</si>
  <si>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</si>
  <si>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</si>
  <si>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</si>
  <si>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</si>
  <si>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</si>
  <si>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</si>
  <si>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</si>
  <si>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</si>
  <si>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</si>
  <si>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</si>
  <si>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</si>
  <si>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</si>
  <si>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</si>
  <si>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</si>
  <si>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</si>
  <si>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</si>
  <si>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</si>
  <si>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</si>
  <si>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</si>
  <si>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</si>
  <si>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</si>
  <si>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</si>
  <si>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</si>
  <si>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</si>
  <si>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</si>
  <si>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</si>
  <si>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</si>
  <si>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</si>
  <si>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</si>
  <si>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</si>
  <si>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</si>
  <si>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</si>
  <si>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</si>
  <si>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</si>
  <si>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</si>
  <si>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</si>
  <si>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</si>
  <si>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</si>
  <si>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</si>
  <si>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</si>
  <si>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</si>
  <si>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</si>
  <si>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</si>
  <si>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</si>
  <si>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</si>
  <si>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</si>
  <si>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</si>
  <si>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</si>
  <si>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</si>
  <si>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</si>
  <si>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</si>
  <si>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</si>
  <si>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</si>
  <si>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</si>
  <si>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</si>
  <si>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</si>
  <si>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</si>
  <si>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</si>
  <si>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</si>
  <si>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</si>
  <si>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</si>
  <si>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</si>
  <si>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</si>
  <si>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</si>
  <si>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</si>
  <si>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</si>
  <si>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</si>
  <si>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</si>
  <si>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</si>
  <si>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</si>
  <si>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</si>
  <si>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</si>
  <si>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</si>
  <si>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</si>
  <si>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</si>
  <si>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</si>
  <si>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</si>
  <si>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</si>
  <si>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</si>
  <si>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</si>
  <si>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</si>
  <si>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</si>
  <si>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</si>
  <si>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</si>
  <si>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</si>
  <si>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</si>
  <si>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</si>
  <si>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</si>
  <si>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</si>
  <si>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</si>
  <si>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</si>
  <si>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</si>
  <si>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</si>
  <si>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</si>
  <si>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</si>
  <si>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</si>
  <si>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</si>
  <si>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</si>
  <si>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</si>
  <si>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</si>
  <si>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</si>
  <si>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</si>
  <si>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</si>
  <si>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</si>
  <si>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</si>
  <si>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</si>
  <si>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</si>
  <si>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</si>
  <si>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</si>
  <si>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</si>
  <si>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</si>
  <si>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</si>
  <si>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</si>
  <si>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</si>
  <si>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</si>
  <si>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</si>
  <si>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</si>
  <si>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</si>
  <si>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</si>
  <si>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</si>
  <si>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</si>
  <si>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</si>
  <si>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</si>
  <si>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</si>
  <si>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</si>
  <si>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</si>
  <si>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</si>
  <si>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</si>
  <si>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</si>
  <si>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</si>
  <si>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</si>
  <si>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</si>
  <si>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</si>
  <si>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</si>
  <si>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</si>
  <si>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</si>
  <si>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</si>
  <si>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</si>
  <si>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</si>
  <si>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</si>
  <si>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</si>
  <si>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</si>
  <si>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</si>
  <si>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</si>
  <si>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</si>
  <si>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</si>
  <si>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</si>
  <si>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</si>
  <si>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</si>
  <si>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</si>
  <si>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</si>
  <si>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</si>
  <si>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</si>
  <si>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</si>
  <si>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</si>
  <si>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</si>
  <si>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</si>
  <si>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</si>
  <si>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</si>
  <si>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</si>
  <si>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</si>
  <si>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</si>
  <si>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</si>
  <si>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</si>
  <si>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</si>
  <si>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</si>
  <si>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</si>
  <si>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</si>
  <si>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</si>
  <si>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</si>
  <si>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</si>
  <si>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</si>
  <si>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</si>
  <si>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</si>
  <si>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</si>
  <si>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</si>
  <si>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</si>
  <si>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</si>
  <si>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</si>
  <si>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</si>
  <si>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</si>
  <si>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</si>
  <si>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</si>
  <si>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</si>
  <si>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</si>
  <si>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</si>
  <si>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</si>
  <si>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</si>
  <si>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</si>
  <si>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</si>
  <si>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</si>
  <si>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</si>
  <si>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</si>
  <si>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</si>
  <si>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</si>
  <si>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</si>
  <si>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</si>
  <si>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</si>
  <si>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</si>
  <si>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</si>
  <si>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</si>
  <si>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</si>
  <si>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</si>
  <si>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</si>
  <si>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</si>
  <si>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</si>
  <si>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</si>
  <si>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</si>
  <si>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</si>
  <si>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</si>
  <si>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</si>
  <si>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</si>
  <si>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</si>
  <si>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</si>
  <si>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</si>
  <si>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</si>
  <si>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</si>
  <si>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</si>
  <si>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</si>
  <si>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</si>
  <si>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</si>
  <si>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</si>
  <si>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</si>
  <si>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</si>
  <si>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</si>
  <si>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</si>
  <si>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</si>
  <si>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</si>
  <si>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</si>
  <si>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</si>
  <si>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</si>
  <si>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</si>
  <si>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</si>
  <si>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</si>
  <si>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</si>
  <si>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</si>
  <si>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</si>
  <si>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</si>
  <si>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</si>
  <si>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</si>
  <si>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</si>
  <si>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</si>
  <si>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</si>
  <si>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</si>
  <si>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</si>
  <si>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</si>
  <si>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</si>
  <si>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</si>
  <si>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</si>
  <si>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</si>
  <si>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</si>
  <si>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</si>
  <si>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</si>
  <si>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</si>
  <si>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</si>
  <si>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</si>
  <si>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</si>
  <si>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</si>
  <si>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</si>
  <si>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</si>
  <si>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</si>
  <si>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</si>
  <si>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</si>
  <si>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</si>
  <si>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</si>
  <si>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</si>
  <si>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</si>
  <si>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</si>
  <si>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</si>
  <si>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</si>
  <si>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</si>
  <si>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</si>
  <si>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</si>
  <si>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</si>
  <si>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</si>
  <si>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</si>
  <si>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</si>
  <si>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</si>
  <si>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</si>
  <si>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</si>
  <si>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</si>
  <si>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</si>
  <si>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</si>
  <si>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</si>
  <si>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</si>
  <si>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</si>
  <si>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</si>
  <si>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</si>
  <si>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</si>
  <si>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</si>
  <si>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</si>
  <si>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</si>
  <si>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</si>
  <si>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</si>
  <si>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</si>
  <si>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</si>
  <si>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</si>
  <si>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</si>
  <si>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</si>
  <si>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</si>
  <si>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</si>
  <si>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</si>
  <si>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</si>
  <si>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</si>
  <si>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</si>
  <si>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</si>
  <si>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</si>
  <si>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</si>
  <si>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</si>
  <si>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</si>
  <si>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</si>
  <si>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</si>
  <si>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</si>
  <si>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</si>
  <si>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</si>
  <si>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</si>
  <si>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</si>
  <si>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</si>
  <si>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</si>
  <si>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</si>
  <si>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</si>
  <si>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</si>
  <si>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</si>
  <si>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</si>
  <si>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</si>
  <si>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</si>
  <si>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</si>
  <si>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</si>
  <si>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</si>
  <si>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</si>
  <si>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</si>
  <si>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</si>
  <si>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</si>
  <si>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</si>
  <si>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</si>
  <si>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</si>
  <si>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</si>
  <si>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</si>
  <si>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</si>
  <si>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</si>
  <si>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</si>
  <si>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</si>
  <si>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</si>
  <si>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</si>
  <si>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</si>
  <si>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</si>
  <si>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</si>
  <si>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</si>
  <si>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</si>
  <si>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</si>
  <si>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</si>
  <si>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</si>
  <si>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</si>
  <si>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</si>
  <si>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</si>
  <si>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</si>
  <si>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</si>
  <si>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</si>
  <si>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</si>
  <si>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</si>
  <si>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</si>
  <si>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</si>
  <si>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</si>
  <si>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</si>
  <si>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</si>
  <si>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</si>
  <si>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</si>
  <si>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</si>
  <si>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</si>
  <si>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</si>
  <si>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</si>
  <si>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</si>
  <si>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</si>
  <si>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</si>
  <si>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</si>
  <si>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</si>
  <si>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</si>
  <si>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</si>
  <si>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</si>
  <si>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</si>
  <si>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</si>
  <si>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</si>
  <si>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</si>
  <si>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</si>
  <si>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</si>
  <si>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</si>
  <si>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</si>
  <si>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</si>
  <si>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</si>
  <si>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</si>
  <si>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</si>
  <si>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</si>
  <si>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</si>
  <si>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</si>
  <si>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</si>
  <si>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</si>
  <si>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</si>
  <si>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</si>
  <si>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</si>
  <si>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</si>
  <si>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</si>
  <si>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</si>
  <si>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</si>
  <si>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</si>
  <si>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</si>
  <si>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</si>
  <si>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</si>
  <si>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</si>
  <si>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</si>
  <si>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</si>
  <si>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</si>
  <si>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</si>
  <si>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</si>
  <si>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</si>
  <si>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</si>
  <si>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</si>
  <si>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</si>
  <si>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</si>
  <si>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</si>
  <si>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</si>
  <si>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</si>
  <si>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</si>
  <si>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</si>
  <si>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</si>
  <si>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</si>
  <si>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</si>
  <si>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</si>
  <si>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</si>
  <si>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</si>
  <si>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</si>
  <si>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</si>
  <si>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</si>
  <si>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</si>
  <si>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</si>
  <si>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</si>
  <si>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</si>
  <si>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</si>
  <si>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</si>
  <si>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</si>
  <si>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</si>
  <si>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</si>
  <si>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</si>
  <si>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</si>
  <si>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</si>
  <si>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</si>
  <si>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</si>
  <si>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</si>
  <si>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</si>
  <si>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</si>
  <si>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</si>
  <si>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</si>
  <si>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</si>
  <si>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</si>
  <si>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</si>
  <si>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</si>
  <si>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</si>
  <si>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</si>
  <si>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</si>
  <si>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</si>
  <si>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</si>
  <si>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</si>
  <si>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</si>
  <si>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</si>
  <si>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</si>
  <si>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</si>
  <si>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</si>
  <si>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</si>
  <si>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</si>
  <si>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</si>
  <si>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</si>
  <si>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</si>
  <si>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</si>
  <si>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</si>
  <si>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</si>
  <si>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</si>
  <si>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</si>
  <si>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</si>
  <si>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</si>
  <si>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</si>
  <si>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</si>
  <si>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</si>
  <si>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</si>
  <si>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</si>
  <si>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</si>
  <si>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</si>
  <si>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</si>
  <si>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</si>
  <si>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</si>
  <si>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</si>
  <si>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</si>
  <si>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</si>
  <si>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</si>
  <si>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</si>
  <si>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</si>
  <si>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</si>
  <si>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</si>
  <si>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</si>
  <si>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</si>
  <si>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</si>
  <si>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</si>
  <si>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</si>
  <si>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</si>
  <si>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</si>
  <si>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</si>
  <si>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</si>
  <si>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</si>
  <si>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</si>
  <si>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</si>
  <si>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</si>
  <si>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</si>
  <si>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</si>
  <si>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</si>
  <si>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</si>
  <si>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</si>
  <si>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</si>
  <si>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</si>
  <si>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</si>
  <si>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</si>
  <si>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</si>
  <si>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</si>
  <si>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</si>
  <si>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</si>
  <si>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</si>
  <si>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</si>
  <si>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</si>
  <si>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</si>
  <si>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</si>
  <si>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</si>
  <si>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</si>
  <si>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</si>
  <si>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</si>
  <si>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</si>
  <si>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</si>
  <si>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</si>
  <si>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</si>
  <si>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</si>
  <si>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</si>
  <si>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</si>
  <si>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</si>
  <si>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</si>
  <si>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</si>
  <si>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</si>
  <si>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</si>
  <si>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</si>
  <si>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</si>
  <si>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</si>
  <si>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</si>
  <si>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</si>
  <si>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</si>
  <si>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</si>
  <si>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</si>
  <si>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</si>
  <si>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</si>
  <si>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</si>
  <si>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</si>
  <si>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</si>
  <si>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</si>
  <si>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</si>
  <si>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</si>
  <si>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</si>
  <si>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</si>
  <si>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</si>
  <si>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</si>
  <si>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</si>
  <si>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</si>
  <si>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</si>
  <si>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</si>
  <si>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</si>
  <si>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</si>
  <si>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</si>
  <si>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</si>
  <si>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</si>
  <si>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</si>
  <si>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</si>
  <si>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</si>
  <si>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</si>
  <si>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</si>
  <si>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</si>
  <si>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</si>
  <si>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</si>
  <si>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</si>
  <si>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</si>
  <si>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</si>
  <si>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</si>
  <si>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</si>
  <si>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</si>
  <si>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</si>
  <si>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</si>
  <si>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</si>
  <si>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</si>
  <si>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</si>
  <si>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</si>
  <si>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</si>
  <si>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</si>
  <si>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</si>
  <si>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</si>
  <si>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</si>
  <si>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</si>
  <si>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</si>
  <si>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</si>
  <si>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</si>
  <si>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</si>
  <si>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</si>
  <si>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</si>
  <si>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</si>
  <si>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</si>
  <si>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</si>
  <si>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</si>
  <si>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</si>
  <si>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</si>
  <si>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</si>
  <si>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</si>
  <si>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</si>
  <si>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</si>
  <si>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</si>
  <si>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</si>
  <si>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</si>
  <si>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</si>
  <si>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</si>
  <si>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</si>
  <si>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</si>
  <si>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</si>
  <si>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</si>
  <si>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</si>
  <si>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</si>
  <si>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</si>
  <si>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</si>
  <si>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</si>
  <si>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</si>
  <si>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</si>
  <si>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</si>
  <si>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</si>
  <si>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</si>
  <si>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</si>
  <si>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</si>
  <si>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</si>
  <si>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</si>
  <si>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</si>
  <si>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</si>
  <si>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</si>
  <si>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</si>
  <si>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</si>
  <si>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</si>
  <si>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</si>
  <si>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</si>
  <si>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</si>
  <si>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</si>
  <si>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</si>
  <si>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</si>
  <si>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</si>
  <si>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</si>
  <si>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</si>
  <si>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</si>
  <si>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</si>
  <si>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</si>
  <si>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</si>
  <si>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</si>
  <si>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</si>
  <si>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</si>
  <si>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</si>
  <si>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</si>
  <si>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</si>
  <si>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</si>
  <si>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</si>
  <si>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</si>
  <si>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</si>
  <si>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</si>
  <si>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</si>
  <si>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</si>
  <si>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</si>
  <si>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</si>
  <si>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</si>
  <si>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</si>
  <si>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</si>
  <si>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</si>
  <si>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</si>
  <si>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</si>
  <si>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</si>
  <si>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</si>
  <si>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</si>
  <si>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</si>
  <si>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</si>
  <si>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</si>
  <si>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</si>
  <si>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</si>
  <si>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</si>
  <si>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</si>
  <si>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</si>
  <si>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</si>
  <si>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</si>
  <si>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</si>
  <si>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</si>
  <si>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</si>
  <si>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</si>
  <si>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</si>
  <si>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</si>
  <si>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</si>
  <si>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</si>
  <si>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</si>
  <si>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</si>
  <si>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</si>
  <si>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</si>
  <si>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</si>
  <si>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</si>
  <si>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</si>
  <si>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</si>
  <si>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</si>
  <si>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</si>
  <si>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</si>
  <si>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</si>
  <si>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</si>
  <si>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</si>
  <si>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</si>
  <si>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</si>
  <si>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</si>
  <si>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</si>
  <si>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</si>
  <si>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</si>
  <si>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</si>
  <si>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</si>
  <si>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</si>
  <si>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</si>
  <si>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</si>
  <si>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</si>
  <si>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</si>
  <si>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</si>
  <si>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</si>
  <si>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</si>
  <si>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</si>
  <si>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</si>
  <si>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</si>
  <si>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</si>
  <si>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</si>
  <si>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</si>
  <si>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</si>
  <si>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</si>
  <si>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</si>
  <si>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</si>
  <si>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</si>
  <si>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</si>
  <si>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</si>
  <si>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</si>
  <si>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</si>
  <si>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</si>
  <si>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</si>
  <si>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</si>
  <si>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</si>
  <si>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</si>
  <si>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</si>
  <si>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</si>
  <si>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</si>
  <si>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</si>
  <si>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</si>
  <si>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</si>
  <si>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</si>
  <si>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</si>
  <si>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</si>
  <si>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</si>
  <si>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</si>
  <si>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</si>
  <si>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</si>
  <si>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</si>
  <si>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</si>
  <si>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</si>
  <si>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</si>
  <si>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</si>
  <si>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</si>
  <si>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</si>
  <si>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</si>
  <si>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</si>
  <si>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</si>
  <si>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</si>
  <si>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</si>
  <si>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</si>
  <si>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</si>
  <si>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</si>
  <si>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</si>
  <si>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</si>
  <si>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</si>
  <si>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</si>
  <si>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</si>
  <si>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</si>
  <si>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</si>
  <si>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</si>
  <si>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</si>
  <si>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</si>
  <si>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</si>
  <si>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</si>
  <si>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</si>
  <si>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</si>
  <si>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</si>
  <si>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</si>
  <si>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</si>
  <si>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</si>
  <si>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</si>
  <si>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</si>
  <si>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</si>
  <si>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</si>
  <si>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</si>
  <si>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</si>
  <si>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</si>
  <si>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</si>
  <si>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</si>
  <si>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</si>
  <si>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</si>
  <si>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</si>
  <si>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</si>
  <si>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</si>
  <si>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</si>
  <si>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</si>
  <si>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</si>
  <si>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</si>
  <si>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</si>
  <si>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</si>
  <si>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</si>
  <si>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</si>
  <si>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</si>
  <si>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</si>
  <si>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</si>
  <si>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</si>
  <si>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</si>
  <si>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</si>
  <si>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</si>
  <si>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</si>
  <si>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</si>
  <si>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</si>
  <si>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</si>
  <si>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</si>
  <si>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</si>
  <si>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</si>
  <si>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</si>
  <si>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</si>
  <si>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</si>
  <si>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</si>
  <si>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</si>
  <si>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</si>
  <si>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</si>
  <si>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</si>
  <si>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</si>
  <si>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</si>
  <si>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</si>
  <si>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</si>
  <si>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</si>
  <si>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</si>
  <si>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</si>
  <si>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</si>
  <si>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</si>
  <si>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</si>
  <si>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</si>
  <si>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</si>
  <si>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</si>
  <si>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</si>
  <si>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</si>
  <si>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</si>
  <si>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</si>
  <si>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</si>
  <si>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</si>
  <si>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</si>
  <si>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</si>
  <si>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</si>
  <si>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</si>
  <si>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</si>
  <si>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</si>
  <si>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</si>
  <si>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</si>
  <si>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</si>
  <si>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</si>
  <si>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</si>
  <si>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</si>
  <si>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</si>
  <si>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</si>
  <si>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</si>
  <si>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</si>
  <si>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</si>
  <si>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</si>
  <si>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</si>
  <si>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</si>
  <si>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</si>
  <si>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</si>
  <si>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</si>
  <si>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</si>
  <si>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</si>
  <si>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</si>
  <si>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</si>
  <si>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</si>
  <si>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</si>
  <si>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</si>
  <si>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</si>
  <si>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</si>
  <si>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</si>
  <si>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</si>
  <si>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</si>
  <si>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</si>
  <si>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</si>
  <si>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</si>
  <si>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</si>
  <si>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</si>
  <si>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</si>
  <si>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</si>
  <si>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</si>
  <si>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</si>
  <si>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</si>
  <si>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</si>
  <si>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</si>
  <si>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</si>
  <si>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</si>
  <si>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</si>
  <si>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</si>
  <si>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</si>
  <si>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</si>
  <si>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</si>
  <si>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</si>
  <si>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</si>
  <si>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</si>
  <si>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</si>
  <si>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</si>
  <si>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</si>
  <si>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</si>
  <si>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</si>
  <si>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</si>
  <si>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</si>
  <si>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</si>
  <si>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</si>
  <si>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</si>
  <si>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</si>
  <si>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</si>
  <si>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</si>
  <si>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</si>
  <si>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</si>
  <si>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</si>
  <si>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</si>
  <si>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</si>
  <si>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</si>
  <si>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</si>
  <si>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</si>
  <si>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</si>
  <si>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</si>
  <si>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</si>
  <si>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</si>
  <si>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</si>
  <si>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</si>
  <si>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</si>
  <si>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</si>
  <si>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</si>
  <si>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</si>
  <si>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</si>
  <si>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</si>
  <si>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</si>
  <si>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</si>
  <si>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</si>
  <si>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</si>
  <si>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</si>
  <si>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</si>
  <si>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</si>
  <si>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</si>
  <si>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</si>
  <si>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</si>
  <si>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</si>
  <si>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</si>
  <si>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</si>
  <si>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</si>
  <si>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</si>
  <si>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</si>
  <si>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</si>
  <si>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</si>
  <si>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</si>
  <si>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</si>
  <si>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</si>
  <si>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</si>
  <si>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</si>
  <si>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</si>
  <si>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</si>
  <si>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</si>
  <si>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</si>
  <si>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</si>
  <si>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</si>
  <si>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</si>
  <si>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</si>
  <si>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</si>
  <si>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</si>
  <si>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</si>
  <si>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</si>
  <si>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</si>
  <si>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</si>
  <si>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</si>
  <si>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</si>
  <si>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</si>
  <si>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</si>
  <si>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</si>
  <si>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</si>
  <si>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</si>
  <si>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</si>
  <si>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</si>
  <si>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</si>
  <si>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</si>
  <si>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</si>
  <si>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</si>
  <si>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</si>
  <si>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</si>
  <si>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</si>
  <si>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</si>
  <si>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</si>
  <si>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</si>
  <si>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</si>
  <si>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</si>
  <si>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</si>
  <si>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</si>
  <si>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</si>
  <si>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</si>
  <si>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</si>
  <si>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</si>
  <si>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</si>
  <si>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</si>
  <si>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</si>
  <si>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</si>
  <si>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</si>
  <si>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</si>
  <si>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</si>
  <si>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</si>
  <si>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</si>
  <si>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</si>
  <si>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</si>
  <si>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</si>
  <si>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</si>
  <si>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</si>
  <si>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</si>
  <si>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</si>
  <si>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</si>
  <si>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</si>
  <si>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</si>
  <si>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</si>
  <si>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</si>
  <si>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</si>
  <si>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</si>
  <si>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</si>
  <si>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</si>
  <si>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</si>
  <si>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</si>
  <si>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</si>
  <si>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</si>
  <si>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</si>
  <si>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</si>
  <si>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</si>
  <si>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</si>
  <si>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</si>
  <si>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</si>
  <si>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</si>
  <si>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</si>
  <si>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</si>
  <si>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</si>
  <si>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</si>
  <si>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</si>
  <si>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</si>
  <si>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</si>
  <si>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</si>
  <si>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</si>
  <si>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</si>
  <si>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</si>
  <si>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</si>
  <si>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</si>
  <si>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</si>
  <si>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</si>
  <si>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</si>
  <si>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</si>
  <si>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</si>
  <si>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</si>
  <si>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</si>
  <si>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</si>
  <si>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</si>
  <si>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</si>
  <si>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</si>
  <si>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</si>
  <si>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</si>
  <si>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</si>
  <si>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</si>
  <si>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</si>
  <si>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</si>
  <si>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</si>
  <si>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</si>
  <si>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</si>
  <si>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</si>
  <si>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</si>
  <si>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</si>
  <si>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</si>
  <si>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</si>
  <si>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</si>
  <si>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</si>
  <si>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</si>
  <si>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</si>
  <si>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</si>
  <si>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</si>
  <si>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</si>
  <si>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</si>
  <si>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</si>
  <si>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</si>
  <si>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</si>
  <si>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</si>
  <si>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</si>
  <si>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</si>
  <si>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</si>
  <si>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</si>
  <si>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</si>
  <si>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</si>
  <si>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</si>
  <si>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</si>
  <si>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</si>
  <si>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</si>
  <si>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</si>
  <si>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</si>
  <si>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</si>
  <si>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</si>
  <si>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</si>
  <si>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</si>
  <si>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</si>
  <si>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</si>
  <si>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</si>
  <si>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</si>
  <si>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</si>
  <si>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</si>
  <si>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</si>
  <si>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</si>
  <si>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</si>
  <si>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</si>
  <si>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</si>
  <si>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</si>
  <si>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</si>
  <si>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</si>
  <si>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</si>
  <si>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</si>
  <si>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</si>
  <si>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</si>
  <si>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</si>
  <si>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</si>
  <si>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</si>
  <si>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</si>
  <si>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</si>
  <si>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</si>
  <si>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</si>
  <si>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</si>
  <si>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</si>
  <si>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</si>
  <si>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</si>
  <si>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</si>
  <si>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</si>
  <si>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</si>
  <si>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</si>
  <si>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</si>
  <si>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</si>
  <si>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</si>
  <si>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</si>
  <si>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</si>
  <si>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</si>
  <si>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</si>
  <si>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</si>
  <si>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</si>
  <si>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</si>
  <si>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</si>
  <si>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</si>
  <si>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</si>
  <si>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</si>
  <si>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</si>
  <si>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</si>
  <si>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</si>
  <si>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</si>
  <si>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</si>
  <si>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</si>
  <si>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</si>
  <si>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</si>
  <si>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</si>
  <si>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</si>
  <si>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</si>
  <si>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</si>
  <si>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</si>
  <si>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</si>
  <si>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</si>
  <si>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</si>
  <si>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</si>
  <si>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</si>
  <si>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</si>
  <si>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</si>
  <si>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</si>
  <si>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</si>
  <si>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</si>
  <si>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</si>
  <si>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</si>
  <si>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</si>
  <si>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</si>
  <si>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</si>
  <si>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</si>
  <si>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</si>
  <si>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</si>
  <si>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</si>
  <si>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</si>
  <si>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</si>
  <si>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</si>
  <si>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</si>
  <si>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</si>
  <si>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</si>
  <si>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</si>
  <si>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</si>
  <si>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</si>
  <si>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</si>
  <si>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</si>
  <si>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</si>
  <si>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</si>
  <si>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</si>
  <si>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</si>
  <si>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</si>
  <si>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</si>
  <si>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</si>
  <si>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</si>
  <si>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</si>
  <si>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</si>
  <si>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</si>
  <si>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</si>
  <si>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</si>
  <si>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</si>
  <si>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</si>
  <si>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</si>
  <si>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</si>
  <si>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</si>
  <si>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</si>
  <si>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</si>
  <si>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</si>
  <si>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</si>
  <si>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</si>
  <si>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</si>
  <si>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</si>
  <si>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</si>
  <si>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</si>
  <si>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</si>
  <si>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</si>
  <si>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</si>
  <si>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</si>
  <si>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</si>
  <si>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</si>
  <si>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</si>
  <si>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</si>
  <si>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</si>
  <si>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</si>
  <si>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</si>
  <si>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</si>
  <si>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</si>
  <si>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</si>
  <si>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</si>
  <si>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</si>
  <si>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</si>
  <si>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</si>
  <si>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</si>
  <si>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</si>
  <si>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</si>
  <si>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</si>
  <si>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</si>
  <si>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</si>
  <si>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</si>
  <si>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</si>
  <si>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</si>
  <si>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</si>
  <si>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</si>
  <si>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</si>
  <si>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</si>
  <si>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</si>
  <si>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</si>
  <si>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</si>
  <si>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</si>
  <si>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</si>
  <si>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</si>
  <si>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</si>
  <si>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</si>
  <si>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</si>
  <si>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</si>
  <si>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</si>
  <si>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</si>
  <si>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</si>
  <si>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</si>
  <si>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</si>
  <si>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</si>
  <si>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</si>
  <si>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</si>
  <si>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</si>
  <si>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</si>
  <si>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</si>
  <si>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</si>
  <si>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</si>
  <si>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</si>
  <si>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</si>
  <si>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</si>
  <si>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</si>
  <si>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</si>
  <si>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</si>
  <si>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</si>
  <si>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</si>
  <si>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</si>
  <si>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</si>
  <si>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</si>
  <si>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</si>
  <si>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</si>
  <si>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</si>
  <si>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</si>
  <si>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</si>
  <si>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</si>
  <si>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</si>
  <si>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</si>
  <si>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</si>
  <si>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</si>
  <si>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</si>
  <si>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</si>
  <si>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</si>
  <si>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</si>
  <si>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</si>
  <si>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</si>
  <si>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</si>
  <si>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</si>
  <si>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</si>
  <si>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</si>
  <si>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</si>
  <si>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</si>
  <si>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</si>
  <si>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</si>
  <si>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</si>
  <si>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</si>
  <si>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</si>
  <si>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</si>
  <si>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</si>
  <si>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</si>
  <si>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</si>
  <si>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</si>
  <si>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</si>
  <si>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</si>
  <si>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</si>
  <si>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</si>
  <si>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</si>
  <si>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</si>
  <si>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</si>
  <si>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</si>
  <si>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</si>
  <si>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</si>
  <si>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</si>
  <si>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</si>
  <si>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</si>
  <si>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</si>
  <si>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</si>
  <si>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</si>
  <si>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</si>
  <si>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</si>
  <si>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</si>
  <si>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</si>
  <si>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</si>
  <si>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</si>
  <si>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</si>
  <si>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</si>
  <si>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</si>
  <si>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</si>
  <si>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</si>
  <si>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</si>
  <si>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</si>
  <si>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</si>
  <si>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</si>
  <si>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</si>
  <si>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</si>
  <si>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</si>
  <si>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</si>
  <si>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</si>
  <si>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</si>
  <si>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</si>
  <si>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</si>
  <si>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</si>
  <si>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</si>
  <si>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</si>
  <si>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</si>
  <si>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</si>
  <si>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</si>
  <si>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</si>
  <si>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</si>
  <si>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</si>
  <si>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</si>
  <si>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</si>
  <si>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</si>
  <si>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</si>
  <si>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</si>
  <si>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</si>
  <si>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</si>
  <si>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</si>
  <si>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</si>
  <si>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</si>
  <si>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</si>
  <si>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</si>
  <si>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</si>
  <si>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</si>
  <si>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</si>
  <si>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</si>
  <si>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</si>
  <si>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</si>
  <si>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</si>
  <si>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</si>
  <si>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</si>
  <si>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</si>
  <si>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</si>
  <si>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</si>
  <si>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</si>
  <si>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</si>
  <si>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</si>
  <si>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</si>
  <si>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</si>
  <si>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</si>
  <si>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</si>
  <si>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</si>
  <si>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</si>
  <si>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</si>
  <si>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</si>
  <si>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</si>
  <si>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</si>
  <si>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</si>
  <si>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</si>
  <si>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</si>
  <si>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</si>
  <si>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</si>
  <si>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</si>
  <si>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</si>
  <si>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</si>
  <si>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</si>
  <si>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</si>
  <si>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</si>
  <si>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</si>
  <si>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</si>
  <si>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</si>
  <si>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</si>
  <si>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</si>
  <si>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</si>
  <si>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</si>
  <si>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</si>
  <si>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</si>
  <si>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</si>
  <si>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</si>
  <si>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</si>
  <si>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</si>
  <si>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</si>
  <si>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</si>
  <si>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</si>
  <si>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</si>
  <si>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</si>
  <si>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</si>
  <si>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</si>
  <si>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</si>
  <si>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</si>
  <si>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</si>
  <si>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</si>
  <si>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</si>
  <si>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</si>
  <si>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</si>
  <si>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</si>
  <si>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</si>
  <si>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</si>
  <si>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</si>
  <si>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</si>
  <si>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</si>
  <si>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</si>
  <si>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</si>
  <si>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</si>
  <si>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</si>
  <si>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</si>
  <si>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</si>
  <si>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</si>
  <si>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</si>
  <si>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</si>
  <si>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</si>
  <si>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</si>
  <si>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</si>
  <si>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</si>
  <si>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</si>
  <si>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</si>
  <si>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</si>
  <si>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</si>
  <si>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</si>
  <si>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</si>
  <si>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</si>
  <si>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</si>
  <si>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</si>
  <si>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</si>
  <si>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</si>
  <si>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</si>
  <si>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</si>
  <si>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</si>
  <si>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</si>
  <si>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</si>
  <si>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</si>
  <si>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</si>
  <si>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</si>
  <si>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</si>
  <si>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</si>
  <si>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</si>
  <si>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</si>
  <si>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</si>
  <si>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</si>
  <si>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</si>
  <si>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</si>
  <si>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</si>
  <si>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</si>
  <si>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</si>
  <si>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</si>
  <si>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</si>
  <si>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</si>
  <si>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</si>
  <si>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</si>
  <si>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</si>
  <si>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</si>
  <si>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</si>
  <si>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</si>
  <si>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</si>
  <si>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</si>
  <si>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</si>
  <si>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</si>
  <si>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</si>
  <si>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</si>
  <si>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</si>
  <si>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</si>
  <si>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</si>
  <si>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</si>
  <si>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</si>
  <si>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</si>
  <si>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</si>
  <si>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</si>
  <si>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</si>
  <si>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</si>
  <si>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</si>
  <si>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</si>
  <si>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</si>
  <si>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</si>
  <si>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</si>
  <si>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</si>
  <si>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</si>
  <si>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</si>
  <si>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</si>
  <si>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</si>
  <si>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</si>
  <si>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</si>
  <si>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</si>
  <si>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</si>
  <si>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</si>
  <si>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</si>
  <si>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</si>
  <si>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</si>
  <si>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</si>
  <si>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</si>
  <si>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</si>
  <si>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</si>
  <si>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</si>
  <si>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</si>
  <si>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</si>
  <si>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</si>
  <si>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</si>
  <si>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</si>
  <si>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</si>
  <si>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</si>
  <si>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</si>
  <si>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</si>
  <si>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</si>
  <si>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</si>
  <si>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</si>
  <si>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</si>
  <si>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</si>
  <si>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</si>
  <si>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</si>
  <si>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</si>
  <si>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</si>
  <si>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</si>
  <si>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</si>
  <si>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</si>
  <si>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</si>
  <si>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</si>
  <si>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</si>
  <si>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</si>
  <si>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</si>
  <si>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</si>
  <si>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</si>
  <si>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</si>
  <si>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</si>
  <si>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</si>
  <si>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</si>
  <si>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</si>
  <si>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</si>
  <si>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</si>
  <si>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</si>
  <si>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</si>
  <si>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</si>
  <si>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</si>
  <si>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</si>
  <si>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</si>
  <si>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</si>
  <si>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</si>
  <si>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</si>
  <si>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</si>
  <si>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</si>
  <si>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</si>
  <si>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</si>
  <si>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</si>
  <si>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</si>
  <si>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</si>
  <si>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</si>
  <si>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</si>
  <si>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</si>
  <si>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</si>
  <si>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</si>
  <si>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</si>
  <si>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</si>
  <si>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</si>
  <si>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</si>
  <si>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</si>
  <si>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</si>
  <si>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</si>
  <si>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</si>
  <si>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</si>
  <si>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</si>
  <si>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</si>
  <si>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</si>
  <si>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</si>
  <si>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</si>
  <si>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</si>
  <si>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</si>
  <si>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</si>
  <si>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</si>
  <si>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</si>
  <si>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</si>
  <si>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</si>
  <si>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</si>
  <si>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</si>
  <si>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</si>
  <si>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</si>
  <si>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</si>
  <si>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</si>
  <si>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</si>
  <si>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</si>
  <si>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</si>
  <si>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</si>
  <si>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</si>
  <si>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</si>
  <si>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</si>
  <si>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</si>
  <si>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</si>
  <si>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</si>
  <si>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</si>
  <si>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</si>
  <si>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</si>
  <si>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</si>
  <si>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</si>
  <si>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</si>
  <si>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</si>
  <si>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</si>
  <si>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</si>
  <si>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</si>
  <si>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</si>
  <si>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</si>
  <si>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</si>
  <si>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</si>
  <si>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</si>
  <si>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</si>
  <si>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</si>
  <si>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</si>
  <si>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</si>
  <si>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</si>
  <si>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</si>
  <si>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</si>
  <si>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</si>
  <si>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</si>
  <si>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</si>
  <si>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</si>
  <si>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</si>
  <si>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</si>
  <si>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</si>
  <si>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</si>
  <si>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</si>
  <si>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</si>
  <si>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</si>
  <si>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</si>
  <si>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</si>
  <si>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</si>
  <si>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</si>
  <si>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</si>
  <si>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</si>
  <si>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</si>
  <si>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</si>
  <si>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</si>
  <si>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</si>
  <si>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</si>
  <si>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</si>
  <si>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</si>
  <si>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</si>
  <si>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</si>
  <si>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</si>
  <si>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</si>
  <si>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</si>
  <si>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</si>
  <si>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</si>
  <si>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</si>
  <si>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</si>
  <si>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</si>
  <si>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</si>
  <si>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</si>
  <si>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</si>
  <si>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</si>
  <si>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</si>
  <si>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</si>
  <si>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</si>
  <si>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</si>
  <si>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</si>
  <si>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</si>
  <si>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</si>
  <si>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</si>
  <si>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</si>
  <si>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</si>
  <si>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</si>
  <si>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</si>
  <si>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</si>
  <si>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</si>
  <si>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</si>
  <si>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</si>
  <si>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</si>
  <si>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</si>
  <si>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</si>
  <si>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</si>
  <si>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</si>
  <si>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</si>
  <si>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</si>
  <si>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</si>
  <si>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</si>
  <si>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</si>
  <si>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</si>
  <si>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</si>
  <si>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</si>
  <si>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</si>
  <si>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</si>
  <si>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</si>
  <si>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</si>
  <si>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</si>
  <si>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</si>
  <si>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</si>
  <si>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</si>
  <si>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</si>
  <si>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</si>
  <si>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</si>
  <si>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</si>
  <si>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</si>
  <si>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</si>
  <si>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</si>
  <si>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</si>
  <si>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</si>
  <si>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</si>
  <si>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</si>
  <si>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</si>
  <si>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</si>
  <si>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</si>
  <si>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</si>
  <si>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</si>
  <si>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</si>
  <si>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</si>
  <si>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</si>
  <si>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</si>
  <si>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</si>
  <si>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</si>
  <si>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</si>
  <si>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</si>
  <si>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</si>
  <si>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</si>
  <si>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</si>
  <si>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</si>
  <si>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</si>
  <si>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</si>
  <si>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</si>
  <si>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</si>
  <si>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</si>
  <si>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</si>
  <si>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</si>
  <si>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</si>
  <si>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</si>
  <si>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</si>
  <si>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</si>
  <si>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</si>
  <si>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</si>
  <si>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</si>
  <si>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</si>
  <si>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</si>
  <si>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</si>
  <si>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</si>
  <si>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</si>
  <si>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</si>
  <si>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</si>
  <si>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</si>
  <si>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</si>
  <si>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</si>
  <si>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</si>
  <si>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</si>
  <si>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</si>
  <si>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</si>
  <si>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</si>
  <si>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</si>
  <si>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</si>
  <si>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</si>
  <si>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</si>
  <si>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</si>
  <si>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</si>
  <si>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</si>
  <si>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</si>
  <si>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</si>
  <si>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</si>
  <si>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</si>
  <si>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</si>
  <si>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</si>
  <si>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</si>
  <si>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</si>
  <si>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</si>
  <si>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</si>
  <si>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</si>
  <si>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</si>
  <si>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</si>
  <si>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</si>
  <si>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</si>
  <si>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</si>
  <si>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</si>
  <si>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</si>
  <si>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</si>
  <si>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</si>
  <si>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</si>
  <si>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</si>
  <si>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</si>
  <si>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</si>
  <si>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</si>
  <si>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</si>
  <si>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</si>
  <si>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</si>
  <si>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</si>
  <si>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</si>
  <si>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</si>
  <si>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</si>
  <si>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</si>
  <si>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</si>
  <si>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</si>
  <si>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</si>
  <si>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</si>
  <si>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</si>
  <si>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</si>
  <si>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</si>
  <si>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</si>
  <si>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</si>
  <si>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</si>
  <si>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</si>
  <si>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</si>
  <si>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</si>
  <si>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</si>
  <si>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</si>
  <si>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</si>
  <si>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</si>
  <si>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</si>
  <si>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</si>
  <si>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</si>
  <si>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</si>
  <si>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</si>
  <si>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</si>
  <si>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</si>
  <si>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</si>
  <si>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</si>
  <si>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</si>
  <si>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</si>
  <si>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</si>
  <si>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</si>
  <si>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</si>
  <si>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</si>
  <si>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</si>
  <si>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</si>
  <si>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</si>
  <si>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</si>
  <si>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</si>
  <si>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</si>
  <si>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</si>
  <si>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</si>
  <si>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</si>
  <si>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</si>
  <si>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</si>
  <si>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</si>
  <si>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</si>
  <si>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</si>
  <si>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</si>
  <si>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</si>
  <si>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</si>
  <si>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</si>
  <si>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</si>
  <si>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</si>
  <si>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</si>
  <si>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</si>
  <si>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</si>
  <si>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</si>
  <si>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</si>
  <si>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</si>
  <si>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</si>
  <si>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</si>
  <si>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</si>
  <si>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</si>
  <si>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</si>
  <si>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</si>
  <si>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</si>
  <si>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</si>
  <si>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</si>
  <si>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</si>
  <si>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</si>
  <si>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</si>
  <si>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</si>
  <si>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</si>
  <si>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</si>
  <si>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</si>
  <si>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</si>
  <si>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</si>
  <si>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</si>
  <si>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</si>
  <si>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</si>
  <si>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</si>
  <si>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</si>
  <si>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</si>
  <si>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</si>
  <si>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</si>
  <si>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</si>
  <si>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</si>
  <si>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</si>
  <si>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</si>
  <si>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</si>
  <si>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</si>
  <si>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</si>
  <si>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</si>
  <si>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</si>
  <si>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</si>
  <si>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</si>
  <si>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</si>
  <si>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</si>
  <si>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</si>
  <si>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</si>
  <si>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</si>
  <si>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</si>
  <si>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</si>
  <si>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</si>
  <si>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</si>
  <si>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</si>
  <si>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</si>
  <si>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</si>
  <si>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</si>
  <si>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</si>
  <si>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</si>
  <si>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</si>
  <si>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</si>
  <si>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</si>
  <si>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</si>
  <si>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</si>
  <si>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</si>
  <si>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</si>
  <si>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</si>
  <si>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</si>
  <si>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</si>
  <si>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</si>
  <si>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</si>
  <si>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</si>
  <si>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</si>
  <si>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</si>
  <si>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</si>
  <si>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</si>
  <si>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</si>
  <si>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</si>
  <si>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</si>
  <si>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</si>
  <si>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</si>
  <si>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</si>
  <si>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</si>
  <si>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</si>
  <si>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</si>
  <si>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</si>
  <si>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</si>
  <si>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</si>
  <si>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</si>
  <si>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</si>
  <si>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</si>
  <si>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</si>
  <si>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</si>
  <si>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</si>
  <si>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</si>
  <si>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</si>
  <si>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</si>
  <si>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</si>
  <si>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</si>
  <si>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</si>
  <si>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</si>
  <si>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</si>
  <si>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</si>
  <si>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</si>
  <si>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</si>
  <si>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</si>
  <si>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</si>
  <si>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</si>
  <si>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</si>
  <si>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</si>
  <si>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</si>
  <si>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</si>
  <si>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</si>
  <si>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</si>
  <si>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</si>
  <si>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</si>
  <si>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</si>
  <si>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</si>
  <si>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</si>
  <si>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</si>
  <si>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</si>
  <si>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</si>
  <si>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</si>
  <si>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</si>
  <si>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</si>
  <si>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</si>
  <si>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</si>
  <si>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</si>
  <si>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</si>
  <si>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</si>
  <si>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</si>
  <si>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</si>
  <si>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</si>
  <si>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</si>
  <si>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</si>
  <si>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</si>
  <si>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</si>
  <si>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</si>
  <si>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</si>
  <si>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</si>
  <si>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</si>
  <si>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</si>
  <si>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</si>
  <si>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</si>
  <si>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</si>
  <si>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</si>
  <si>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</si>
  <si>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</si>
  <si>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</si>
  <si>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</si>
  <si>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</si>
  <si>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</si>
  <si>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</si>
  <si>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</si>
  <si>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</si>
  <si>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</si>
  <si>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</si>
  <si>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</si>
  <si>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</si>
  <si>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</si>
  <si>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</si>
  <si>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</si>
  <si>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</si>
  <si>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</si>
  <si>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</si>
  <si>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</si>
  <si>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</si>
  <si>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</si>
  <si>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</si>
  <si>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</si>
  <si>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</si>
  <si>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</si>
  <si>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</si>
  <si>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</si>
  <si>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</si>
  <si>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</si>
  <si>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</si>
  <si>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</si>
  <si>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</si>
  <si>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</si>
  <si>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</si>
  <si>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</si>
  <si>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</si>
  <si>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</si>
  <si>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</si>
  <si>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</si>
  <si>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</si>
  <si>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</si>
  <si>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</si>
  <si>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</si>
  <si>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</si>
  <si>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</si>
  <si>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</si>
  <si>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</si>
  <si>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</si>
  <si>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</si>
  <si>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</si>
  <si>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</si>
  <si>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</si>
  <si>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</si>
  <si>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</si>
  <si>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</si>
  <si>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</si>
  <si>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</si>
  <si>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</si>
  <si>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</si>
  <si>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</si>
  <si>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</si>
  <si>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</si>
  <si>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</si>
  <si>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</si>
  <si>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</si>
  <si>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</si>
  <si>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</si>
  <si>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</si>
  <si>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</si>
  <si>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</si>
  <si>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</si>
  <si>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</si>
  <si>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</si>
  <si>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</si>
  <si>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</si>
  <si>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</si>
  <si>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</si>
  <si>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</si>
  <si>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</si>
  <si>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</si>
  <si>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</si>
  <si>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</si>
  <si>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</si>
  <si>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</si>
  <si>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</si>
  <si>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</si>
  <si>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</si>
  <si>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</si>
  <si>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</si>
  <si>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</si>
  <si>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</si>
  <si>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</si>
  <si>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</si>
  <si>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</si>
  <si>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</si>
  <si>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</si>
  <si>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</si>
  <si>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</si>
  <si>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</si>
  <si>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</si>
  <si>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</si>
  <si>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</si>
  <si>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</si>
  <si>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</si>
  <si>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</si>
  <si>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</si>
  <si>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</si>
  <si>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</si>
  <si>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</si>
  <si>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</si>
  <si>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</si>
  <si>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</si>
  <si>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</si>
  <si>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</si>
  <si>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</si>
  <si>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</si>
  <si>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</si>
  <si>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</si>
  <si>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</si>
  <si>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</si>
  <si>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</si>
  <si>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</si>
  <si>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</si>
  <si>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</si>
  <si>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</si>
  <si>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</si>
  <si>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</si>
  <si>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</si>
  <si>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</si>
  <si>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</si>
  <si>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</si>
  <si>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</si>
  <si>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</si>
  <si>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</si>
  <si>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</si>
  <si>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</si>
  <si>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</si>
  <si>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</si>
  <si>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</si>
  <si>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</si>
  <si>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</si>
  <si>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</si>
  <si>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</si>
  <si>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</si>
  <si>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</si>
  <si>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</si>
  <si>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</si>
  <si>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</si>
  <si>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</si>
  <si>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</si>
  <si>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</si>
  <si>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</si>
  <si>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</si>
  <si>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</si>
  <si>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</si>
  <si>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</si>
  <si>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</si>
  <si>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</si>
  <si>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</si>
  <si>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</si>
  <si>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</si>
  <si>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</si>
  <si>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</si>
  <si>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</si>
  <si>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</si>
  <si>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</si>
  <si>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</si>
  <si>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</si>
  <si>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</si>
  <si>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</si>
  <si>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</si>
  <si>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</si>
  <si>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</si>
  <si>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</si>
  <si>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</si>
  <si>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</si>
  <si>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</si>
  <si>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</si>
  <si>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</si>
  <si>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</si>
  <si>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</si>
  <si>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</si>
  <si>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</si>
  <si>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</si>
  <si>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</si>
  <si>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</si>
  <si>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</si>
  <si>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</si>
  <si>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</si>
  <si>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</si>
  <si>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</si>
  <si>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</si>
  <si>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</si>
  <si>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</si>
  <si>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</si>
  <si>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</si>
  <si>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</si>
  <si>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</si>
  <si>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</si>
  <si>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</si>
  <si>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</si>
  <si>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</si>
  <si>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</si>
  <si>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</si>
  <si>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</si>
  <si>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</si>
  <si>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</si>
  <si>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</si>
  <si>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</si>
  <si>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</si>
  <si>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</si>
  <si>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</si>
  <si>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</si>
  <si>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</si>
  <si>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</si>
  <si>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</si>
  <si>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</si>
  <si>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</si>
  <si>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</si>
  <si>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</si>
  <si>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</si>
  <si>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</si>
  <si>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</si>
  <si>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</si>
  <si>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</si>
  <si>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</si>
  <si>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</si>
  <si>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</si>
  <si>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</si>
  <si>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</si>
  <si>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</si>
  <si>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</si>
  <si>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</si>
  <si>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</si>
  <si>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</si>
  <si>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</si>
  <si>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</si>
  <si>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</si>
  <si>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</si>
  <si>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</si>
  <si>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</si>
  <si>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</si>
  <si>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</si>
  <si>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</si>
  <si>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</si>
  <si>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</si>
  <si>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</si>
  <si>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</si>
  <si>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</si>
  <si>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</si>
  <si>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</si>
  <si>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</si>
  <si>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</si>
  <si>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</si>
  <si>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</si>
  <si>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</si>
  <si>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</si>
  <si>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</si>
  <si>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</si>
  <si>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</si>
  <si>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</si>
  <si>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</si>
  <si>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</si>
  <si>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</si>
  <si>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</si>
  <si>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</si>
  <si>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</si>
  <si>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</si>
  <si>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</si>
  <si>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</si>
  <si>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</si>
  <si>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</si>
  <si>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</si>
  <si>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</si>
  <si>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</si>
  <si>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</si>
  <si>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</si>
  <si>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</si>
  <si>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</si>
  <si>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</si>
  <si>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</si>
  <si>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</si>
  <si>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</si>
  <si>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</si>
  <si>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</si>
  <si>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</si>
  <si>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</si>
  <si>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</si>
  <si>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</si>
  <si>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</si>
  <si>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</si>
  <si>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</si>
  <si>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</si>
  <si>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</si>
  <si>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</si>
  <si>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</si>
  <si>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</si>
  <si>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</si>
  <si>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</si>
  <si>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</si>
  <si>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</si>
  <si>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</si>
  <si>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</si>
  <si>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</si>
  <si>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</si>
  <si>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</si>
  <si>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</si>
  <si>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</si>
  <si>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</si>
  <si>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</si>
  <si>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</si>
  <si>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</si>
  <si>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</si>
  <si>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</si>
  <si>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</si>
  <si>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</si>
  <si>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</si>
  <si>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</si>
  <si>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</si>
  <si>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</si>
  <si>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</si>
  <si>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</si>
  <si>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</si>
  <si>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</si>
  <si>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</si>
  <si>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</si>
  <si>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</si>
  <si>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</si>
  <si>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</si>
  <si>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</si>
  <si>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</si>
  <si>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</si>
  <si>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</si>
  <si>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</si>
  <si>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</si>
  <si>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</si>
  <si>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</si>
  <si>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</si>
  <si>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</si>
  <si>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</si>
  <si>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</si>
  <si>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</si>
  <si>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</si>
  <si>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</si>
  <si>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</si>
  <si>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</si>
  <si>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</si>
  <si>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</si>
  <si>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</si>
  <si>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</si>
  <si>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</si>
  <si>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</si>
  <si>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</si>
  <si>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</si>
  <si>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</si>
  <si>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</si>
  <si>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</si>
  <si>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</si>
  <si>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</si>
  <si>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</si>
  <si>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</si>
  <si>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</si>
  <si>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</si>
  <si>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</si>
  <si>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</si>
  <si>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</si>
  <si>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</si>
  <si>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</si>
  <si>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</si>
  <si>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</si>
  <si>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</si>
  <si>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</si>
  <si>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</si>
  <si>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</si>
  <si>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</si>
  <si>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</si>
  <si>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</si>
  <si>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</si>
  <si>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</si>
  <si>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</si>
  <si>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</si>
  <si>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</si>
  <si>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</si>
  <si>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</si>
  <si>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</si>
  <si>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</si>
  <si>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</si>
  <si>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</si>
  <si>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</si>
  <si>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</si>
  <si>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</si>
  <si>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</si>
  <si>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</si>
  <si>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</si>
  <si>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</si>
  <si>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</si>
  <si>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</si>
  <si>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</si>
  <si>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</si>
  <si>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</si>
  <si>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</si>
  <si>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</si>
  <si>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</si>
  <si>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</si>
  <si>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</si>
  <si>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</si>
  <si>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</si>
  <si>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</si>
  <si>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</si>
  <si>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</si>
  <si>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</si>
  <si>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</si>
  <si>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</si>
  <si>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</si>
  <si>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</si>
  <si>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</si>
  <si>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</si>
  <si>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</si>
  <si>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</si>
  <si>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</si>
  <si>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</si>
  <si>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</si>
  <si>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</si>
  <si>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</si>
  <si>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</si>
  <si>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</si>
  <si>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</si>
  <si>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</si>
  <si>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</si>
  <si>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</si>
  <si>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</si>
  <si>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</si>
  <si>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</si>
  <si>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</si>
  <si>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</si>
  <si>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</si>
  <si>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</si>
  <si>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</si>
  <si>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</si>
  <si>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</si>
  <si>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</si>
  <si>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</si>
  <si>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</si>
  <si>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</si>
  <si>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</si>
  <si>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</si>
  <si>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</si>
  <si>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</si>
  <si>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</si>
  <si>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</si>
  <si>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</si>
  <si>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</si>
  <si>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</si>
  <si>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</si>
  <si>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</si>
  <si>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</si>
  <si>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</si>
  <si>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</si>
  <si>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</si>
  <si>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</si>
  <si>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</si>
  <si>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</si>
  <si>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</si>
  <si>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</si>
  <si>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</si>
  <si>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</si>
  <si>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</si>
  <si>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</si>
  <si>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</si>
  <si>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</si>
  <si>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</si>
  <si>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</si>
  <si>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</si>
  <si>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</si>
  <si>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</si>
  <si>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</si>
  <si>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</si>
  <si>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</si>
  <si>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</si>
  <si>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</si>
  <si>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</si>
  <si>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</si>
  <si>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</si>
  <si>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</si>
  <si>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</si>
  <si>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</si>
  <si>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</si>
  <si>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</si>
  <si>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</si>
  <si>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</si>
  <si>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</si>
  <si>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</si>
  <si>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</si>
  <si>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</si>
  <si>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</si>
  <si>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</si>
  <si>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</si>
  <si>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</si>
  <si>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</si>
  <si>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</si>
  <si>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</si>
  <si>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</si>
  <si>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</si>
  <si>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</si>
  <si>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</si>
  <si>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</si>
  <si>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</si>
  <si>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</si>
  <si>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</si>
  <si>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</si>
  <si>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</si>
  <si>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</si>
  <si>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</si>
  <si>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</si>
  <si>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</si>
  <si>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</si>
  <si>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</si>
  <si>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</si>
  <si>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</si>
  <si>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</si>
  <si>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</si>
  <si>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</si>
  <si>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</si>
  <si>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</si>
  <si>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</si>
  <si>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</si>
  <si>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</si>
  <si>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</si>
  <si>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</si>
  <si>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</si>
  <si>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</si>
  <si>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</si>
  <si>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</si>
  <si>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</si>
  <si>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</si>
  <si>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</si>
  <si>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</si>
  <si>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</si>
  <si>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</si>
  <si>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</si>
  <si>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</si>
  <si>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</si>
  <si>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</si>
  <si>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</si>
  <si>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</si>
  <si>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</si>
  <si>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</si>
  <si>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</si>
  <si>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</si>
  <si>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</si>
  <si>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</si>
  <si>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</si>
  <si>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</si>
  <si>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</si>
  <si>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</si>
  <si>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</si>
  <si>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</si>
  <si>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</si>
  <si>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</si>
  <si>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</si>
  <si>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</si>
  <si>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</si>
  <si>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</si>
  <si>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</si>
  <si>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</si>
  <si>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</si>
  <si>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</si>
  <si>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</si>
  <si>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</si>
  <si>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</si>
  <si>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</si>
  <si>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</si>
  <si>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</si>
  <si>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</si>
  <si>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</si>
  <si>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</si>
  <si>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</si>
  <si>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</si>
  <si>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</si>
  <si>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</si>
  <si>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</si>
  <si>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</si>
  <si>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</si>
  <si>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</si>
  <si>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</si>
  <si>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</si>
  <si>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</si>
  <si>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</si>
  <si>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</si>
  <si>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</si>
  <si>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</si>
  <si>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</si>
  <si>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</si>
  <si>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</si>
  <si>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</si>
  <si>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</si>
  <si>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</si>
  <si>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</si>
  <si>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</si>
  <si>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</si>
  <si>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</si>
  <si>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</si>
  <si>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</si>
  <si>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</si>
  <si>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</si>
  <si>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</si>
  <si>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</si>
  <si>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</si>
  <si>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</si>
  <si>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</si>
  <si>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</si>
  <si>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</si>
  <si>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</si>
  <si>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</si>
  <si>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</si>
  <si>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</si>
  <si>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</si>
  <si>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</si>
  <si>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</si>
  <si>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</si>
  <si>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</si>
  <si>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</si>
  <si>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</si>
  <si>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</si>
  <si>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</si>
  <si>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</si>
  <si>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</si>
  <si>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</si>
  <si>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</si>
  <si>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</si>
  <si>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</si>
  <si>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</si>
  <si>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</si>
  <si>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</si>
  <si>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</si>
  <si>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</si>
  <si>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</si>
  <si>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</si>
  <si>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</si>
  <si>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</si>
  <si>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</si>
  <si>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</si>
  <si>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</si>
  <si>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</si>
  <si>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</si>
  <si>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</si>
  <si>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</si>
  <si>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</si>
  <si>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</si>
  <si>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</si>
  <si>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</si>
  <si>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</si>
  <si>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</si>
  <si>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</si>
  <si>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</si>
  <si>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</si>
  <si>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</si>
  <si>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</si>
  <si>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</si>
  <si>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</si>
  <si>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</si>
  <si>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</si>
  <si>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</si>
  <si>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</si>
  <si>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</si>
  <si>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</si>
  <si>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</si>
  <si>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</si>
  <si>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</si>
  <si>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</si>
  <si>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</si>
  <si>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</si>
  <si>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</si>
  <si>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</si>
  <si>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</si>
  <si>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</si>
  <si>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</si>
  <si>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</si>
  <si>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</si>
  <si>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</si>
  <si>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</si>
  <si>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</si>
  <si>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</si>
  <si>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</si>
  <si>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</si>
  <si>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</si>
  <si>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</si>
  <si>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</si>
  <si>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</si>
  <si>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</si>
  <si>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</si>
  <si>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</si>
  <si>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</si>
  <si>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</si>
  <si>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</si>
  <si>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</si>
  <si>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</si>
  <si>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</si>
  <si>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</si>
  <si>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</si>
  <si>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</si>
  <si>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</si>
  <si>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</si>
  <si>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</si>
  <si>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</si>
  <si>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</si>
  <si>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</si>
  <si>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</si>
  <si>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</si>
  <si>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</si>
  <si>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</si>
  <si>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</si>
  <si>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</si>
  <si>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</si>
  <si>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</si>
  <si>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</si>
  <si>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</si>
  <si>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</si>
  <si>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</si>
  <si>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</si>
  <si>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</si>
  <si>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</si>
  <si>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</si>
  <si>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</si>
  <si>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</si>
  <si>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</si>
  <si>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</si>
  <si>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</si>
  <si>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</si>
  <si>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</si>
  <si>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</si>
  <si>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</si>
  <si>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</si>
  <si>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</si>
  <si>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</si>
  <si>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</si>
  <si>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</si>
  <si>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</si>
  <si>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</si>
  <si>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</si>
  <si>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</si>
  <si>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</si>
  <si>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</si>
  <si>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</si>
  <si>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</si>
  <si>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</si>
  <si>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</si>
  <si>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</si>
  <si>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</si>
  <si>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</si>
  <si>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</si>
  <si>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</si>
  <si>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</si>
  <si>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</si>
  <si>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</si>
  <si>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</si>
  <si>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</si>
  <si>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</si>
  <si>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</si>
  <si>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</si>
  <si>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</si>
  <si>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</si>
  <si>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</si>
  <si>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</si>
  <si>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</si>
  <si>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</si>
  <si>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</si>
  <si>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</si>
  <si>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</si>
  <si>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</si>
  <si>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</si>
  <si>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</si>
  <si>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</si>
  <si>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</si>
  <si>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</si>
  <si>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</si>
  <si>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</si>
  <si>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</si>
  <si>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</si>
  <si>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</si>
  <si>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</si>
  <si>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</si>
  <si>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</si>
  <si>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</si>
  <si>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</si>
  <si>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</si>
  <si>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</si>
  <si>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</si>
  <si>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</si>
  <si>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</si>
  <si>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</si>
  <si>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</si>
  <si>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</si>
  <si>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</si>
  <si>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</si>
  <si>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</si>
  <si>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</si>
  <si>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</si>
  <si>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</si>
  <si>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</si>
  <si>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</si>
  <si>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</si>
  <si>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</si>
  <si>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</si>
  <si>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</si>
  <si>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</si>
  <si>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</si>
  <si>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</si>
  <si>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</si>
  <si>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</si>
  <si>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</si>
  <si>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</si>
  <si>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</si>
  <si>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</si>
  <si>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</si>
  <si>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</si>
  <si>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</si>
  <si>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</si>
  <si>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</si>
  <si>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</si>
  <si>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</si>
  <si>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</si>
  <si>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</si>
  <si>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</si>
  <si>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</si>
  <si>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</si>
  <si>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</si>
  <si>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</si>
  <si>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</si>
  <si>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</si>
  <si>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</si>
  <si>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</si>
  <si>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</si>
  <si>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</si>
  <si>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</si>
  <si>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</si>
  <si>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</si>
  <si>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</si>
  <si>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</si>
  <si>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</si>
  <si>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</si>
  <si>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</si>
  <si>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</si>
  <si>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</si>
  <si>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</si>
  <si>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</si>
  <si>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</si>
  <si>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</si>
  <si>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</si>
  <si>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</si>
  <si>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</si>
  <si>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</si>
  <si>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</si>
  <si>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</si>
  <si>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</si>
  <si>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</si>
  <si>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</si>
  <si>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</si>
  <si>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</si>
  <si>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</si>
  <si>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</si>
  <si>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</si>
  <si>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</si>
  <si>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</si>
  <si>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</si>
  <si>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</si>
  <si>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</si>
  <si>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</si>
  <si>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</si>
  <si>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</si>
  <si>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</si>
  <si>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</si>
  <si>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</si>
  <si>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</si>
  <si>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</si>
  <si>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</si>
  <si>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</si>
  <si>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</si>
  <si>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</si>
  <si>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</si>
  <si>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</si>
  <si>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</si>
  <si>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</si>
  <si>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</si>
  <si>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</si>
  <si>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</si>
  <si>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</si>
  <si>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</si>
  <si>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</si>
  <si>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</si>
  <si>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</si>
  <si>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</si>
  <si>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</si>
  <si>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</si>
  <si>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</si>
  <si>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</si>
  <si>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</si>
  <si>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</si>
  <si>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</si>
  <si>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</si>
  <si>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</si>
  <si>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</si>
  <si>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</si>
  <si>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</si>
  <si>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</si>
  <si>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</si>
  <si>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</si>
  <si>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</si>
  <si>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</si>
  <si>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</si>
  <si>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</si>
  <si>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</si>
  <si>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</si>
  <si>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</si>
  <si>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</si>
  <si>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</si>
  <si>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</si>
  <si>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</si>
  <si>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</si>
  <si>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</si>
  <si>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</si>
  <si>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</si>
  <si>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</si>
  <si>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</si>
  <si>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</si>
  <si>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</si>
  <si>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</si>
  <si>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</si>
  <si>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</si>
  <si>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</si>
  <si>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</si>
  <si>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</si>
  <si>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</si>
  <si>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</si>
  <si>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</si>
  <si>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</si>
  <si>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</si>
  <si>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</si>
  <si>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</si>
  <si>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</si>
  <si>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</si>
  <si>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</si>
  <si>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</si>
  <si>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</si>
  <si>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</si>
  <si>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</si>
  <si>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</si>
  <si>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</si>
  <si>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</si>
  <si>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</si>
  <si>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</si>
  <si>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</si>
  <si>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</si>
  <si>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</si>
  <si>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</si>
  <si>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</si>
  <si>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</si>
  <si>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</si>
  <si>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</si>
  <si>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</si>
  <si>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</si>
  <si>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</si>
  <si>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</si>
  <si>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</si>
  <si>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</si>
  <si>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</si>
  <si>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</si>
  <si>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</si>
  <si>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</si>
  <si>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</si>
  <si>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</si>
  <si>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</si>
  <si>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</si>
  <si>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</si>
  <si>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</si>
  <si>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</si>
  <si>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</si>
  <si>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</si>
  <si>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</si>
  <si>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</si>
  <si>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</si>
  <si>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</si>
  <si>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</si>
  <si>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</si>
  <si>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</si>
  <si>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</si>
  <si>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</si>
  <si>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</si>
  <si>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</si>
  <si>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</si>
  <si>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</si>
  <si>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</si>
  <si>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</si>
  <si>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</si>
  <si>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</si>
  <si>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</si>
  <si>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</si>
  <si>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</si>
  <si>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</si>
  <si>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</si>
  <si>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</si>
  <si>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</si>
  <si>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</si>
  <si>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</si>
  <si>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</si>
  <si>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</si>
  <si>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</si>
  <si>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</si>
  <si>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</si>
  <si>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</si>
  <si>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</si>
  <si>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</si>
  <si>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</si>
  <si>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</si>
  <si>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</si>
  <si>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</si>
  <si>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</si>
  <si>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</si>
  <si>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</si>
  <si>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</si>
  <si>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</si>
  <si>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</si>
  <si>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</si>
  <si>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</si>
  <si>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</si>
  <si>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</si>
  <si>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</si>
  <si>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</si>
  <si>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</si>
  <si>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</si>
  <si>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</si>
  <si>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</si>
  <si>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</si>
  <si>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</si>
  <si>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</si>
  <si>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</si>
  <si>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</si>
  <si>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</si>
  <si>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</si>
  <si>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</si>
  <si>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</si>
  <si>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</si>
  <si>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</si>
  <si>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</si>
  <si>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</si>
  <si>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</si>
  <si>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</si>
  <si>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</si>
  <si>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</si>
  <si>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</si>
  <si>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</si>
  <si>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</si>
  <si>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</si>
  <si>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</si>
  <si>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</si>
  <si>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</si>
  <si>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</si>
  <si>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</si>
  <si>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</si>
  <si>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</si>
  <si>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</si>
  <si>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</si>
  <si>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</si>
  <si>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</si>
  <si>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</si>
  <si>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</si>
  <si>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</si>
  <si>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</si>
  <si>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</si>
  <si>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</si>
  <si>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</si>
  <si>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</si>
  <si>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</si>
  <si>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</si>
  <si>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</si>
  <si>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</si>
  <si>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</si>
  <si>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</si>
  <si>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</si>
  <si>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</si>
  <si>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</si>
  <si>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</si>
  <si>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</si>
  <si>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</si>
  <si>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</si>
  <si>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</si>
  <si>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</si>
  <si>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</si>
  <si>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</si>
  <si>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</si>
  <si>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</si>
  <si>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</si>
  <si>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</si>
  <si>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</si>
  <si>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</si>
  <si>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</si>
  <si>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</si>
  <si>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</si>
  <si>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</si>
  <si>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</si>
  <si>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</si>
  <si>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</si>
  <si>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</si>
  <si>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</si>
  <si>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</si>
  <si>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</si>
  <si>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</si>
  <si>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</si>
  <si>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</si>
  <si>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</si>
  <si>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</si>
  <si>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</si>
  <si>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</si>
  <si>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</si>
  <si>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</si>
  <si>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</si>
  <si>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</si>
  <si>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</si>
  <si>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</si>
  <si>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</si>
  <si>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</si>
  <si>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</si>
  <si>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</si>
  <si>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</si>
  <si>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</si>
  <si>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</si>
  <si>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</si>
  <si>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</si>
  <si>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</si>
  <si>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</si>
  <si>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</si>
  <si>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</si>
  <si>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</si>
  <si>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</si>
  <si>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</si>
  <si>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</si>
  <si>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</si>
  <si>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</si>
  <si>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</si>
  <si>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</si>
  <si>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</si>
  <si>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</si>
  <si>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</si>
  <si>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</si>
  <si>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</si>
  <si>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</si>
  <si>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</si>
  <si>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</si>
  <si>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</si>
  <si>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</si>
  <si>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</si>
  <si>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</si>
  <si>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</si>
  <si>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</si>
  <si>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</si>
  <si>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</si>
  <si>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</si>
  <si>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</si>
  <si>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</si>
  <si>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</si>
  <si>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</si>
  <si>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</si>
  <si>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</si>
  <si>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</si>
  <si>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</si>
  <si>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</si>
  <si>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</si>
  <si>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</si>
  <si>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</si>
  <si>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</si>
  <si>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</si>
  <si>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</si>
  <si>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</si>
  <si>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</si>
  <si>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</si>
  <si>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</si>
  <si>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</si>
  <si>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</si>
  <si>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</si>
  <si>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</si>
  <si>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</si>
  <si>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</si>
  <si>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</si>
  <si>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</si>
  <si>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</si>
  <si>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</si>
  <si>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</si>
  <si>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</si>
  <si>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</si>
  <si>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</si>
  <si>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</si>
  <si>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</si>
  <si>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</si>
  <si>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</si>
  <si>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</si>
  <si>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</si>
  <si>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</si>
  <si>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</si>
  <si>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</si>
  <si>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</si>
  <si>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</si>
  <si>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</si>
  <si>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</si>
  <si>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</si>
  <si>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</si>
  <si>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</si>
  <si>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</si>
  <si>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</si>
  <si>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</si>
  <si>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</si>
  <si>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</si>
  <si>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</si>
  <si>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</si>
  <si>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</si>
  <si>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</si>
  <si>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</si>
  <si>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</si>
  <si>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</si>
  <si>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</si>
  <si>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</si>
  <si>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</si>
  <si>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</si>
  <si>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</si>
  <si>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</si>
  <si>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</si>
  <si>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</si>
  <si>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</si>
  <si>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</si>
  <si>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</si>
  <si>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</si>
  <si>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</si>
  <si>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</si>
  <si>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</si>
  <si>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</si>
  <si>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</si>
  <si>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</si>
  <si>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</si>
  <si>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</si>
  <si>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</si>
  <si>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</si>
  <si>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</si>
  <si>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</si>
  <si>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</si>
  <si>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</si>
  <si>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</si>
  <si>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</si>
  <si>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</si>
  <si>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</si>
  <si>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</si>
  <si>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</si>
  <si>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</si>
  <si>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</si>
  <si>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</si>
  <si>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</si>
  <si>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</si>
  <si>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</si>
  <si>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</si>
  <si>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</si>
  <si>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</si>
  <si>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</si>
  <si>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</si>
  <si>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</si>
  <si>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</si>
  <si>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</si>
  <si>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</si>
  <si>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</si>
  <si>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</si>
  <si>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</si>
  <si>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</si>
  <si>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</si>
  <si>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</si>
  <si>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</si>
  <si>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</si>
  <si>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</si>
  <si>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</si>
  <si>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</si>
  <si>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</si>
  <si>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</si>
  <si>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</si>
  <si>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</si>
  <si>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</si>
  <si>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</si>
  <si>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</si>
  <si>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</si>
  <si>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</si>
  <si>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</si>
  <si>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</si>
  <si>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</si>
  <si>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</si>
  <si>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</si>
  <si>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</si>
  <si>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</si>
  <si>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</si>
  <si>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</si>
  <si>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</si>
  <si>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</si>
  <si>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</si>
  <si>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</si>
  <si>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</si>
  <si>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</si>
  <si>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</si>
  <si>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</si>
  <si>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</si>
  <si>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</si>
  <si>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</si>
  <si>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</si>
  <si>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</si>
  <si>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</si>
  <si>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</si>
  <si>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</si>
  <si>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</si>
  <si>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</si>
  <si>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</si>
  <si>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</si>
  <si>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</si>
  <si>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</si>
  <si>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</si>
  <si>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</si>
  <si>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</si>
  <si>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</si>
  <si>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</si>
  <si>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</si>
  <si>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</si>
  <si>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</si>
  <si>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</si>
  <si>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</si>
  <si>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</si>
  <si>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</si>
  <si>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</si>
  <si>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</si>
  <si>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</si>
  <si>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</si>
  <si>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</si>
  <si>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</si>
  <si>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</si>
  <si>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</si>
  <si>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</si>
  <si>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</si>
  <si>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</si>
  <si>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</si>
  <si>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</si>
  <si>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</si>
  <si>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</si>
  <si>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</si>
  <si>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</si>
  <si>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</si>
  <si>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</si>
  <si>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</si>
  <si>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</si>
  <si>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</si>
  <si>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</si>
  <si>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</si>
  <si>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</si>
  <si>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</si>
  <si>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</si>
  <si>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</si>
  <si>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</si>
  <si>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</si>
  <si>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</si>
  <si>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</si>
  <si>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</si>
  <si>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</si>
  <si>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</si>
  <si>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</si>
  <si>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</si>
  <si>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</si>
  <si>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</si>
  <si>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</si>
  <si>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</si>
  <si>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</si>
  <si>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</si>
  <si>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</si>
  <si>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</si>
  <si>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</si>
  <si>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</si>
  <si>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</si>
  <si>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</si>
  <si>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</si>
  <si>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</si>
  <si>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</si>
  <si>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</si>
  <si>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</si>
  <si>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</si>
  <si>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</si>
  <si>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</si>
  <si>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</si>
  <si>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</si>
  <si>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</si>
  <si>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</si>
  <si>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</si>
  <si>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</si>
  <si>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</si>
  <si>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</si>
  <si>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</si>
  <si>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</si>
  <si>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</si>
  <si>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</si>
  <si>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</si>
  <si>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</si>
  <si>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</si>
  <si>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</si>
  <si>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</si>
  <si>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</si>
  <si>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</si>
  <si>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</si>
  <si>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</si>
  <si>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</si>
  <si>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</si>
  <si>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</si>
  <si>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</si>
  <si>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</si>
  <si>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</si>
  <si>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</si>
  <si>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</si>
  <si>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</si>
  <si>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</si>
  <si>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</si>
  <si>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</si>
  <si>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</si>
  <si>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</si>
  <si>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</si>
  <si>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</si>
  <si>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</si>
  <si>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</si>
  <si>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</si>
  <si>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</si>
  <si>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</si>
  <si>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</si>
  <si>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</si>
  <si>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</si>
  <si>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</si>
  <si>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</si>
  <si>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</si>
  <si>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</si>
  <si>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</si>
  <si>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</si>
  <si>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</si>
  <si>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</si>
  <si>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</si>
  <si>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</si>
  <si>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</si>
  <si>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</si>
  <si>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</si>
  <si>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</si>
  <si>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</si>
  <si>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</si>
  <si>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</si>
  <si>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</si>
  <si>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</si>
  <si>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</si>
  <si>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</si>
  <si>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</si>
  <si>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</si>
  <si>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</si>
  <si>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</si>
  <si>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</si>
  <si>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</si>
  <si>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</si>
  <si>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</si>
  <si>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</si>
  <si>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</si>
  <si>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</si>
  <si>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</si>
  <si>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</si>
  <si>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</si>
  <si>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</si>
  <si>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</si>
  <si>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</si>
  <si>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</si>
  <si>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</si>
  <si>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</si>
  <si>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</si>
  <si>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</si>
  <si>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</si>
  <si>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</si>
  <si>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</si>
  <si>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</si>
  <si>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</si>
  <si>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</si>
  <si>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</si>
  <si>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</si>
  <si>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</si>
  <si>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</si>
  <si>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</si>
  <si>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</si>
  <si>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</si>
  <si>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</si>
  <si>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</si>
  <si>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</si>
  <si>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</si>
  <si>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</si>
  <si>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</si>
  <si>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</si>
  <si>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</si>
  <si>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</si>
  <si>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</si>
  <si>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</si>
  <si>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</si>
  <si>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</si>
  <si>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</si>
  <si>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</si>
  <si>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</si>
  <si>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</si>
  <si>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</si>
  <si>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</si>
  <si>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</si>
  <si>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</si>
  <si>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</si>
  <si>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</si>
  <si>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</si>
  <si>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</si>
  <si>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</si>
  <si>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</si>
  <si>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</si>
  <si>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</si>
  <si>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</si>
  <si>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</si>
  <si>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</si>
  <si>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</si>
  <si>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</si>
  <si>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</si>
  <si>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</si>
  <si>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</si>
  <si>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</si>
  <si>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</si>
  <si>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</si>
  <si>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</si>
  <si>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</si>
  <si>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</si>
  <si>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</si>
  <si>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</si>
  <si>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</si>
  <si>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</si>
  <si>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</si>
  <si>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</si>
  <si>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</si>
  <si>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</si>
  <si>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</si>
  <si>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</si>
  <si>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</si>
  <si>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</si>
  <si>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</si>
  <si>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</si>
  <si>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</si>
  <si>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</si>
  <si>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</si>
  <si>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</si>
  <si>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</si>
  <si>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</si>
  <si>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</si>
  <si>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</si>
  <si>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</si>
  <si>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</si>
  <si>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</si>
  <si>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</si>
  <si>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</si>
  <si>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</si>
  <si>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</si>
  <si>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</si>
  <si>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</si>
  <si>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</si>
  <si>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</si>
  <si>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</si>
  <si>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</si>
  <si>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</si>
  <si>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</si>
  <si>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</si>
  <si>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</si>
  <si>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</si>
  <si>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</si>
  <si>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</si>
  <si>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</si>
  <si>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</si>
  <si>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</si>
  <si>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</si>
  <si>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</si>
  <si>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</si>
  <si>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</si>
  <si>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</si>
  <si>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</si>
  <si>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</si>
  <si>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</si>
  <si>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</si>
  <si>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</si>
  <si>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</si>
  <si>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</si>
  <si>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</si>
  <si>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</si>
  <si>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</si>
  <si>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</si>
  <si>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</si>
  <si>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</si>
  <si>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</si>
  <si>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</si>
  <si>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</si>
  <si>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</si>
  <si>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</si>
  <si>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</si>
  <si>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</si>
  <si>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</si>
  <si>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</si>
  <si>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</si>
  <si>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</si>
  <si>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</si>
  <si>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</si>
  <si>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</si>
  <si>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</si>
  <si>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</si>
  <si>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</si>
  <si>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</si>
  <si>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</si>
  <si>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</si>
  <si>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</si>
  <si>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</si>
  <si>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</si>
  <si>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</si>
  <si>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</si>
  <si>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</si>
  <si>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</si>
  <si>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</si>
  <si>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</si>
  <si>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</si>
  <si>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</si>
  <si>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</si>
  <si>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</si>
  <si>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</si>
  <si>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</si>
  <si>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</si>
  <si>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</si>
  <si>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</si>
  <si>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</si>
  <si>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</si>
  <si>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</si>
  <si>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</si>
  <si>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</si>
  <si>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</si>
  <si>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</si>
  <si>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</si>
  <si>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</si>
  <si>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</si>
  <si>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</si>
  <si>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</si>
  <si>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</si>
  <si>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</si>
  <si>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</si>
  <si>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</si>
  <si>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</si>
  <si>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</si>
  <si>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</si>
  <si>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</si>
  <si>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</si>
  <si>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</si>
  <si>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</si>
  <si>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</si>
  <si>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</si>
  <si>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</si>
  <si>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</si>
  <si>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</si>
  <si>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</si>
  <si>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</si>
  <si>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</si>
  <si>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</si>
  <si>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</si>
  <si>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</si>
  <si>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</si>
  <si>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</si>
  <si>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</si>
  <si>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</si>
  <si>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</si>
  <si>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</si>
  <si>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</si>
  <si>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</si>
  <si>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</si>
  <si>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</si>
  <si>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</si>
  <si>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</si>
  <si>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</si>
  <si>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</si>
  <si>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</si>
  <si>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</si>
  <si>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</si>
  <si>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</si>
  <si>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</si>
  <si>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</si>
  <si>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</si>
  <si>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</si>
  <si>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</si>
  <si>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</si>
  <si>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</si>
  <si>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</si>
  <si>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</si>
  <si>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</si>
  <si>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</si>
  <si>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</si>
  <si>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</si>
  <si>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</si>
  <si>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</si>
  <si>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</si>
  <si>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</si>
  <si>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</si>
  <si>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</si>
  <si>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</si>
  <si>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</si>
  <si>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</si>
  <si>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</si>
  <si>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</si>
  <si>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</si>
  <si>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</si>
  <si>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</si>
  <si>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</si>
  <si>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</si>
  <si>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</si>
  <si>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</si>
  <si>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</si>
  <si>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</si>
  <si>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</si>
  <si>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</si>
  <si>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</si>
  <si>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</si>
  <si>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</si>
  <si>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</si>
  <si>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</si>
  <si>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</si>
  <si>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</si>
  <si>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</si>
  <si>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</si>
  <si>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</si>
  <si>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</si>
  <si>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</si>
  <si>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</si>
  <si>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</si>
  <si>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</si>
  <si>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</si>
  <si>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</si>
  <si>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</si>
  <si>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</si>
  <si>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</si>
  <si>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</si>
  <si>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</si>
  <si>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</si>
  <si>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</si>
  <si>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</si>
  <si>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</si>
  <si>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</si>
  <si>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</si>
  <si>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</si>
  <si>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</si>
  <si>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</si>
  <si>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</si>
  <si>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</si>
  <si>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</si>
  <si>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</si>
  <si>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</si>
  <si>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</si>
  <si>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</si>
  <si>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</si>
  <si>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</si>
  <si>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</si>
  <si>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</si>
  <si>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</si>
  <si>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</si>
  <si>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</si>
  <si>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</si>
  <si>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</si>
  <si>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</si>
  <si>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</si>
  <si>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</si>
  <si>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</si>
  <si>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</si>
  <si>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</si>
  <si>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</si>
  <si>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</si>
  <si>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</si>
  <si>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</si>
  <si>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</si>
  <si>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</si>
  <si>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</si>
  <si>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</si>
  <si>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</si>
  <si>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</si>
  <si>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</si>
  <si>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</si>
  <si>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</si>
  <si>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</si>
  <si>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</si>
  <si>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</si>
  <si>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</si>
  <si>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</si>
  <si>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</si>
  <si>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</si>
  <si>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</si>
  <si>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</si>
  <si>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</si>
  <si>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</si>
  <si>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</si>
  <si>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</si>
  <si>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</si>
  <si>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</si>
  <si>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</si>
  <si>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</si>
  <si>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</si>
  <si>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</si>
  <si>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</si>
  <si>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</si>
  <si>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</si>
  <si>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</si>
  <si>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</si>
  <si>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</si>
  <si>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</si>
  <si>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</si>
  <si>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</si>
  <si>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</si>
  <si>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</si>
  <si>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</si>
  <si>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</si>
  <si>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</si>
  <si>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</si>
  <si>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</si>
  <si>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</si>
  <si>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</si>
  <si>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</si>
  <si>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</si>
  <si>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</si>
  <si>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</si>
  <si>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</si>
  <si>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</si>
  <si>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</si>
  <si>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</si>
  <si>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</si>
  <si>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</si>
  <si>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</si>
  <si>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</si>
  <si>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</si>
  <si>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</si>
  <si>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</si>
  <si>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</si>
  <si>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</si>
  <si>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</si>
  <si>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</si>
  <si>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</si>
  <si>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</si>
  <si>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</si>
  <si>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</si>
  <si>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</si>
  <si>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</si>
  <si>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</si>
  <si>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</si>
  <si>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</si>
  <si>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</si>
  <si>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</si>
  <si>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</si>
  <si>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</si>
  <si>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</si>
  <si>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</si>
  <si>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</si>
  <si>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</si>
  <si>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</si>
  <si>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</si>
  <si>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</si>
  <si>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</si>
  <si>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</si>
  <si>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</si>
  <si>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</si>
  <si>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</si>
  <si>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</si>
  <si>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</si>
  <si>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</si>
  <si>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</si>
  <si>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</si>
  <si>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</si>
  <si>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</si>
  <si>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</si>
  <si>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</si>
  <si>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</si>
  <si>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</si>
  <si>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</si>
  <si>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</si>
  <si>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</si>
  <si>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</si>
  <si>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</si>
  <si>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</si>
  <si>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</si>
  <si>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</si>
  <si>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</si>
  <si>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</si>
  <si>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</si>
  <si>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</si>
  <si>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</si>
  <si>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</si>
  <si>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</si>
  <si>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</si>
  <si>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</si>
  <si>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</si>
  <si>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</si>
  <si>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</si>
  <si>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</si>
  <si>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</si>
  <si>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</si>
  <si>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</si>
  <si>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</si>
  <si>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</si>
  <si>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</si>
  <si>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</si>
  <si>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</si>
  <si>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</si>
  <si>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</si>
  <si>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</si>
  <si>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</si>
  <si>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</si>
  <si>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</si>
  <si>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</si>
  <si>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</si>
  <si>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</si>
  <si>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</si>
  <si>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</si>
  <si>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</si>
  <si>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</si>
  <si>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</si>
  <si>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</si>
  <si>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</si>
  <si>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</si>
  <si>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</si>
  <si>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</si>
  <si>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</si>
  <si>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</si>
  <si>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</si>
  <si>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</si>
  <si>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</si>
  <si>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</si>
  <si>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</si>
  <si>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</si>
  <si>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</si>
  <si>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</si>
  <si>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</si>
  <si>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</si>
  <si>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</si>
  <si>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</si>
  <si>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</si>
  <si>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</si>
  <si>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</si>
  <si>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</si>
  <si>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</si>
  <si>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</si>
  <si>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</si>
  <si>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</si>
  <si>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</si>
  <si>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</si>
  <si>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</si>
  <si>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</si>
  <si>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</si>
  <si>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</si>
  <si>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</si>
  <si>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</si>
  <si>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</si>
  <si>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</si>
  <si>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</si>
  <si>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</si>
  <si>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</si>
  <si>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</si>
  <si>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</si>
  <si>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</si>
  <si>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</si>
  <si>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</si>
  <si>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</si>
  <si>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</si>
  <si>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</si>
  <si>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</si>
  <si>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</si>
  <si>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</si>
  <si>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</si>
  <si>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</si>
  <si>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</si>
  <si>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</si>
  <si>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</si>
  <si>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</si>
  <si>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</si>
  <si>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</si>
  <si>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</si>
  <si>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</si>
  <si>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</si>
  <si>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</si>
  <si>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</si>
  <si>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</si>
  <si>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</si>
  <si>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</si>
  <si>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</si>
  <si>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</si>
  <si>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</si>
  <si>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</si>
  <si>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</si>
  <si>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</si>
  <si>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</si>
  <si>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</si>
  <si>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</si>
  <si>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</si>
  <si>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</si>
  <si>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</si>
  <si>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</si>
  <si>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</si>
  <si>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</si>
  <si>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</si>
  <si>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</si>
  <si>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</si>
  <si>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</si>
  <si>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</si>
  <si>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</si>
  <si>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</si>
  <si>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</si>
  <si>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</si>
  <si>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</si>
  <si>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</si>
  <si>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</si>
  <si>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</si>
  <si>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</si>
  <si>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</si>
  <si>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</si>
  <si>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</si>
  <si>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</si>
  <si>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</si>
  <si>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</si>
  <si>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</si>
  <si>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</si>
  <si>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</si>
  <si>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</si>
  <si>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</si>
  <si>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</si>
  <si>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</si>
  <si>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</si>
  <si>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</si>
  <si>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</si>
  <si>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</si>
  <si>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</si>
  <si>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</si>
  <si>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</si>
  <si>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</si>
  <si>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</si>
  <si>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</si>
  <si>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</si>
  <si>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</si>
  <si>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</si>
  <si>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</si>
  <si>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</si>
  <si>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</si>
  <si>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</si>
  <si>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</si>
  <si>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</si>
  <si>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</si>
  <si>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</si>
  <si>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</si>
  <si>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</si>
  <si>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</si>
  <si>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</si>
  <si>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</si>
  <si>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</si>
  <si>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</si>
  <si>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</si>
  <si>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</si>
  <si>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</si>
  <si>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</si>
  <si>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</si>
  <si>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</si>
  <si>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</si>
  <si>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</si>
  <si>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</si>
  <si>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</si>
  <si>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</si>
  <si>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</si>
  <si>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</si>
  <si>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</si>
  <si>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</si>
  <si>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</si>
  <si>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</si>
  <si>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</si>
  <si>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</si>
  <si>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</si>
  <si>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</si>
  <si>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</si>
  <si>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</si>
  <si>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</si>
  <si>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</si>
  <si>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</si>
  <si>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</si>
  <si>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</si>
  <si>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</si>
  <si>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</si>
  <si>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</si>
  <si>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</si>
  <si>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</si>
  <si>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</si>
  <si>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</si>
  <si>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</si>
  <si>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</si>
  <si>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</si>
  <si>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</si>
  <si>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</si>
  <si>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</si>
  <si>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</si>
  <si>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</si>
  <si>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</si>
  <si>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</si>
  <si>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</si>
  <si>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</si>
  <si>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</si>
  <si>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</si>
  <si>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</si>
  <si>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</si>
  <si>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</si>
  <si>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</si>
  <si>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</si>
  <si>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</si>
  <si>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</si>
  <si>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</si>
  <si>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</si>
  <si>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</si>
  <si>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</si>
  <si>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</si>
  <si>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</si>
  <si>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</si>
  <si>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</si>
  <si>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</si>
  <si>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</si>
  <si>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</si>
  <si>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</si>
  <si>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</si>
  <si>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</si>
  <si>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</si>
  <si>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</si>
  <si>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</si>
  <si>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</si>
  <si>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</si>
  <si>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</si>
  <si>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</si>
  <si>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</si>
  <si>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</si>
  <si>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</si>
  <si>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</si>
  <si>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</si>
  <si>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</si>
  <si>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</si>
  <si>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</si>
  <si>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</si>
  <si>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</si>
  <si>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</si>
  <si>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</si>
  <si>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</si>
  <si>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</si>
  <si>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</si>
  <si>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</si>
  <si>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</si>
  <si>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</si>
  <si>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</si>
  <si>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</si>
  <si>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</si>
  <si>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</si>
  <si>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</si>
  <si>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</si>
  <si>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</si>
  <si>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</si>
  <si>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</si>
  <si>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</si>
  <si>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</si>
  <si>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</si>
  <si>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</si>
  <si>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</si>
  <si>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</si>
  <si>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</si>
  <si>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</si>
  <si>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</si>
  <si>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</si>
  <si>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</si>
  <si>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</si>
  <si>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</si>
  <si>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</si>
  <si>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</si>
  <si>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</si>
  <si>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</si>
  <si>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</si>
  <si>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</si>
  <si>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</si>
  <si>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</si>
  <si>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</si>
  <si>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</si>
  <si>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</si>
  <si>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</si>
  <si>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</si>
  <si>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</si>
  <si>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</si>
  <si>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</si>
  <si>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</si>
  <si>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</si>
  <si>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</si>
  <si>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</si>
  <si>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</si>
  <si>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</si>
  <si>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</si>
  <si>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</si>
  <si>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</si>
  <si>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</si>
  <si>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</si>
  <si>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</si>
  <si>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</si>
  <si>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</si>
  <si>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</si>
  <si>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</si>
  <si>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</si>
  <si>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</si>
  <si>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</si>
  <si>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</si>
  <si>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</si>
  <si>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</si>
  <si>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</si>
  <si>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</si>
  <si>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</si>
  <si>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</si>
  <si>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</si>
  <si>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</si>
  <si>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</si>
  <si>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</si>
  <si>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</si>
  <si>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</si>
  <si>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</si>
  <si>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</si>
  <si>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</si>
  <si>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</si>
  <si>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</si>
  <si>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</si>
  <si>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</si>
  <si>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</si>
  <si>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</si>
  <si>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</si>
  <si>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</si>
  <si>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</si>
  <si>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</si>
  <si>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</si>
  <si>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</si>
  <si>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</si>
  <si>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</si>
  <si>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</si>
  <si>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</si>
  <si>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</si>
  <si>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</si>
  <si>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</si>
  <si>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</si>
  <si>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</si>
  <si>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</si>
  <si>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</si>
  <si>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</si>
  <si>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</si>
  <si>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</si>
  <si>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</si>
  <si>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</si>
  <si>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</si>
  <si>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</si>
  <si>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</si>
  <si>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</si>
  <si>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</si>
  <si>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</si>
  <si>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</si>
  <si>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</si>
  <si>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</si>
  <si>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</si>
  <si>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</si>
  <si>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</si>
  <si>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</si>
  <si>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</si>
  <si>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</si>
  <si>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</si>
  <si>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</si>
  <si>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</si>
  <si>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</si>
  <si>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</si>
  <si>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</si>
  <si>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</si>
  <si>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</si>
  <si>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</si>
  <si>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</si>
  <si>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</si>
  <si>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</si>
  <si>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</si>
  <si>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</si>
  <si>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</si>
  <si>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</si>
  <si>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</si>
  <si>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</si>
  <si>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</si>
  <si>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</si>
  <si>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</si>
  <si>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</si>
  <si>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</si>
  <si>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</si>
  <si>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</si>
  <si>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</si>
  <si>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</si>
  <si>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</si>
  <si>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</si>
  <si>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</si>
  <si>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</si>
  <si>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</si>
  <si>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</si>
  <si>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</si>
  <si>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</si>
  <si>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</si>
  <si>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</si>
  <si>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</si>
  <si>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</si>
  <si>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</si>
  <si>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</si>
  <si>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</si>
  <si>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</si>
  <si>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</si>
  <si>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</si>
  <si>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</si>
  <si>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</si>
  <si>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</si>
  <si>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</si>
  <si>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</si>
  <si>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</si>
  <si>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</si>
  <si>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</si>
  <si>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</si>
  <si>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</si>
  <si>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</si>
  <si>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</si>
  <si>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</si>
  <si>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</si>
  <si>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</si>
  <si>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</si>
  <si>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</si>
  <si>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</si>
  <si>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</si>
  <si>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</si>
  <si>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</si>
  <si>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</si>
  <si>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</si>
  <si>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</si>
  <si>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</si>
  <si>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</si>
  <si>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</si>
  <si>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</si>
  <si>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</si>
  <si>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</si>
  <si>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</si>
  <si>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</si>
  <si>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</si>
  <si>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</si>
  <si>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</si>
  <si>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</si>
  <si>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</si>
  <si>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</si>
  <si>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</si>
  <si>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</si>
  <si>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</si>
  <si>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</si>
  <si>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</si>
  <si>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</si>
  <si>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</si>
  <si>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</si>
  <si>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</si>
  <si>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</si>
  <si>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</si>
  <si>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</si>
  <si>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</si>
  <si>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</si>
  <si>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</si>
  <si>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</si>
  <si>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</si>
  <si>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</si>
  <si>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</si>
  <si>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</si>
  <si>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</si>
  <si>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</si>
  <si>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</si>
  <si>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</si>
  <si>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</si>
  <si>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</si>
  <si>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</si>
  <si>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</si>
  <si>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</si>
  <si>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</si>
  <si>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</si>
  <si>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</si>
  <si>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</si>
  <si>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</si>
  <si>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</si>
  <si>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</si>
  <si>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</si>
  <si>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</si>
  <si>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</si>
  <si>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</si>
  <si>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</si>
  <si>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</si>
  <si>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</si>
  <si>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</si>
  <si>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</si>
  <si>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</si>
  <si>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</si>
  <si>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</si>
  <si>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</si>
  <si>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</si>
  <si>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</si>
  <si>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</si>
  <si>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</si>
  <si>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</si>
  <si>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</si>
  <si>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</si>
  <si>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</si>
  <si>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</si>
  <si>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</si>
  <si>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</si>
  <si>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</si>
  <si>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</si>
  <si>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</si>
  <si>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</si>
  <si>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</si>
  <si>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</si>
  <si>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</si>
  <si>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</si>
  <si>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</si>
  <si>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</si>
  <si>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</si>
  <si>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</si>
  <si>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</si>
  <si>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</si>
  <si>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</si>
  <si>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</si>
  <si>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</si>
  <si>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</si>
  <si>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</si>
  <si>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</si>
  <si>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</si>
  <si>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</si>
  <si>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</si>
  <si>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</si>
  <si>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</si>
  <si>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</si>
  <si>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</si>
  <si>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</si>
  <si>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</si>
  <si>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</si>
  <si>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</si>
  <si>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</si>
  <si>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</si>
  <si>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</si>
  <si>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</si>
  <si>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</si>
  <si>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</si>
  <si>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</si>
  <si>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</si>
  <si>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</si>
  <si>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</si>
  <si>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</si>
  <si>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</si>
  <si>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</si>
  <si>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</si>
  <si>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</si>
  <si>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</si>
  <si>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</si>
  <si>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</si>
  <si>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</si>
  <si>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</si>
  <si>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</si>
  <si>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</si>
  <si>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</si>
  <si>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</si>
  <si>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</si>
  <si>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</si>
  <si>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</si>
  <si>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</si>
  <si>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</si>
  <si>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</si>
  <si>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</si>
  <si>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</si>
  <si>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</si>
  <si>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</si>
  <si>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</si>
  <si>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</si>
  <si>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</si>
  <si>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</si>
  <si>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</si>
  <si>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</si>
  <si>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</si>
  <si>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</si>
  <si>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</si>
  <si>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</si>
  <si>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</si>
  <si>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</si>
  <si>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</si>
  <si>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</si>
  <si>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</si>
  <si>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</si>
  <si>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</si>
  <si>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</si>
  <si>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</si>
  <si>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</si>
  <si>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</si>
  <si>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</si>
  <si>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</si>
  <si>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</si>
  <si>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</si>
  <si>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</si>
  <si>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</si>
  <si>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</si>
  <si>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</si>
  <si>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</si>
  <si>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</si>
  <si>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</si>
  <si>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</si>
  <si>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</si>
  <si>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</si>
  <si>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</si>
  <si>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</si>
  <si>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</si>
  <si>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</si>
  <si>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</si>
  <si>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</si>
  <si>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</si>
  <si>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</si>
  <si>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</si>
  <si>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</si>
  <si>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</si>
  <si>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</si>
  <si>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</si>
  <si>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</si>
  <si>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</si>
  <si>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</si>
  <si>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</si>
  <si>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</si>
  <si>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</si>
  <si>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</si>
  <si>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</si>
  <si>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</si>
  <si>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</si>
  <si>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</si>
  <si>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</si>
  <si>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</si>
  <si>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</si>
  <si>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</si>
  <si>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</si>
  <si>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</si>
  <si>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</si>
  <si>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</si>
  <si>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</si>
  <si>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</si>
  <si>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</si>
  <si>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</si>
  <si>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</si>
  <si>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</si>
  <si>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</si>
  <si>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</si>
  <si>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</si>
  <si>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</si>
  <si>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</si>
  <si>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</si>
  <si>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</si>
  <si>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</si>
  <si>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</si>
  <si>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</si>
  <si>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</si>
  <si>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</si>
  <si>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</si>
  <si>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</si>
  <si>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</si>
  <si>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</si>
  <si>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</si>
  <si>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</si>
  <si>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</si>
  <si>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</si>
  <si>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</si>
  <si>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</si>
  <si>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</si>
  <si>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</si>
  <si>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</si>
  <si>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</si>
  <si>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</si>
  <si>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</si>
  <si>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</si>
  <si>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</si>
  <si>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</si>
  <si>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</si>
  <si>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</si>
  <si>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</si>
  <si>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</si>
  <si>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</si>
  <si>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</si>
  <si>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</si>
  <si>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</si>
  <si>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</si>
  <si>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</si>
  <si>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</si>
  <si>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</si>
  <si>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</si>
  <si>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</si>
  <si>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</si>
  <si>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</si>
  <si>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</si>
  <si>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</si>
  <si>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</si>
  <si>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</si>
  <si>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</si>
  <si>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</si>
  <si>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</si>
  <si>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</si>
  <si>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</si>
  <si>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</si>
  <si>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</si>
  <si>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</si>
  <si>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</si>
  <si>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</si>
  <si>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</si>
  <si>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</si>
  <si>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</si>
  <si>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</si>
  <si>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</si>
  <si>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</si>
  <si>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</si>
  <si>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</si>
  <si>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</si>
  <si>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</si>
  <si>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</si>
  <si>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</si>
  <si>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</si>
  <si>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</si>
  <si>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</si>
  <si>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</si>
  <si>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</si>
  <si>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</si>
  <si>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</si>
  <si>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</si>
  <si>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</si>
  <si>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</si>
  <si>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</si>
  <si>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</si>
  <si>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</si>
  <si>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</si>
  <si>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</si>
  <si>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</si>
  <si>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</si>
  <si>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</si>
  <si>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</si>
  <si>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</si>
  <si>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</si>
  <si>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</si>
  <si>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</si>
  <si>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</si>
  <si>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</si>
  <si>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</si>
  <si>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</si>
  <si>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</si>
  <si>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</si>
  <si>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</si>
  <si>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</si>
  <si>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</si>
  <si>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</si>
  <si>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</si>
  <si>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</si>
  <si>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</si>
  <si>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</si>
  <si>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</si>
  <si>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</si>
  <si>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</si>
  <si>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</si>
  <si>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</si>
  <si>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</si>
  <si>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</si>
  <si>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</si>
  <si>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</si>
  <si>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</si>
  <si>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</si>
  <si>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</si>
  <si>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</si>
  <si>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</si>
  <si>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</si>
  <si>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</si>
  <si>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</si>
  <si>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</si>
  <si>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</si>
  <si>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</si>
  <si>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</si>
  <si>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</si>
  <si>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</si>
  <si>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</si>
  <si>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</si>
  <si>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</si>
  <si>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</si>
  <si>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</si>
  <si>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</si>
  <si>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</si>
  <si>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</si>
  <si>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</si>
  <si>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</si>
  <si>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</si>
  <si>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</si>
  <si>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</si>
  <si>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</si>
  <si>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</si>
  <si>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</si>
  <si>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</si>
  <si>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</si>
  <si>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</si>
  <si>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</si>
  <si>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</si>
  <si>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</si>
  <si>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</si>
  <si>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</si>
  <si>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</si>
  <si>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</si>
  <si>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</si>
  <si>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</si>
  <si>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</si>
  <si>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</si>
  <si>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</si>
  <si>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</si>
  <si>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</si>
  <si>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</si>
  <si>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</si>
  <si>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</si>
  <si>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</si>
  <si>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</si>
  <si>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</si>
  <si>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</si>
  <si>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</si>
  <si>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</si>
  <si>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</si>
  <si>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</si>
  <si>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</si>
  <si>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</si>
  <si>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</si>
  <si>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</si>
  <si>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</si>
  <si>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</si>
  <si>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</si>
  <si>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</si>
  <si>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</si>
  <si>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</si>
  <si>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</si>
  <si>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</si>
  <si>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</si>
  <si>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</si>
  <si>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</si>
  <si>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</si>
  <si>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</si>
  <si>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</si>
  <si>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</si>
  <si>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</si>
  <si>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</si>
  <si>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</si>
  <si>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</si>
  <si>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</si>
  <si>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</si>
  <si>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</si>
  <si>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</si>
  <si>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</si>
  <si>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</si>
  <si>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</si>
  <si>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</si>
  <si>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</si>
  <si>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</si>
  <si>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</si>
  <si>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</si>
  <si>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</si>
  <si>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</si>
  <si>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</si>
  <si>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</si>
  <si>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</si>
  <si>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</si>
  <si>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</si>
  <si>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</si>
  <si>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</si>
  <si>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</si>
  <si>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</si>
  <si>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</si>
  <si>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</si>
  <si>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</si>
  <si>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</si>
  <si>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</si>
  <si>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</si>
  <si>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</si>
  <si>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</si>
  <si>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</si>
  <si>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</si>
  <si>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</si>
  <si>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</si>
  <si>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</si>
  <si>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</si>
  <si>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</si>
  <si>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</si>
  <si>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</si>
  <si>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</si>
  <si>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</si>
  <si>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</si>
  <si>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</si>
  <si>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</si>
  <si>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</si>
  <si>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</si>
  <si>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</si>
  <si>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</si>
  <si>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</si>
  <si>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</si>
  <si>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</si>
  <si>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</si>
  <si>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</si>
  <si>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</si>
  <si>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</si>
  <si>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</si>
  <si>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</si>
  <si>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</si>
  <si>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</si>
  <si>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</si>
  <si>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</si>
  <si>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</si>
  <si>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</si>
  <si>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</si>
  <si>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</si>
  <si>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</si>
  <si>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</si>
  <si>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</si>
  <si>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</si>
  <si>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</si>
  <si>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</si>
  <si>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</si>
  <si>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</si>
  <si>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</si>
  <si>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</si>
  <si>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</si>
  <si>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</si>
  <si>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</si>
  <si>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</si>
  <si>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</si>
  <si>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</si>
  <si>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</si>
  <si>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</si>
  <si>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</si>
  <si>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</si>
  <si>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</si>
  <si>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</si>
  <si>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</si>
  <si>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</si>
  <si>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</si>
  <si>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</si>
  <si>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</si>
  <si>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</si>
  <si>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</si>
  <si>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</si>
  <si>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</si>
  <si>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</si>
  <si>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</si>
  <si>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</si>
  <si>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</si>
  <si>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</si>
  <si>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</si>
  <si>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</si>
  <si>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</si>
  <si>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</si>
  <si>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</si>
  <si>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</si>
  <si>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</si>
  <si>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</si>
  <si>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</si>
  <si>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</si>
  <si>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</si>
  <si>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</si>
  <si>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</si>
  <si>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</si>
  <si>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</si>
  <si>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</si>
  <si>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</si>
  <si>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</si>
  <si>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</si>
  <si>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</si>
  <si>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</si>
  <si>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</si>
  <si>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</si>
  <si>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</si>
  <si>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</si>
  <si>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</si>
  <si>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</si>
  <si>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</si>
  <si>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</si>
  <si>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</si>
  <si>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</si>
  <si>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</si>
  <si>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</si>
  <si>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</si>
  <si>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</si>
  <si>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</si>
  <si>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</si>
  <si>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</si>
  <si>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</si>
  <si>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</si>
  <si>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</si>
  <si>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</si>
  <si>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</si>
  <si>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</si>
  <si>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</si>
  <si>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</si>
  <si>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</si>
  <si>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</si>
  <si>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</si>
  <si>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</si>
  <si>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</si>
  <si>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</si>
  <si>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</si>
  <si>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</si>
  <si>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</si>
  <si>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</si>
  <si>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</si>
  <si>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</si>
  <si>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</si>
  <si>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</si>
  <si>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</si>
  <si>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</si>
  <si>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</si>
  <si>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</si>
  <si>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</si>
  <si>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</si>
  <si>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</si>
  <si>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</si>
  <si>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</si>
  <si>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</si>
  <si>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</si>
  <si>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</si>
  <si>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</si>
  <si>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</si>
  <si>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</si>
  <si>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</si>
  <si>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</si>
  <si>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</si>
  <si>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</si>
  <si>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</si>
  <si>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</si>
  <si>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</si>
  <si>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</si>
  <si>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</si>
  <si>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</si>
  <si>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</si>
  <si>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</si>
  <si>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</si>
  <si>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</si>
  <si>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</si>
  <si>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</si>
  <si>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</si>
  <si>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</si>
  <si>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</si>
  <si>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</si>
  <si>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</si>
  <si>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</si>
  <si>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</si>
  <si>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</si>
  <si>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</si>
  <si>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</si>
  <si>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</si>
  <si>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</si>
  <si>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</si>
  <si>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</si>
  <si>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</si>
  <si>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</si>
  <si>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</si>
  <si>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</si>
  <si>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</si>
  <si>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</si>
  <si>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</si>
  <si>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</si>
  <si>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</si>
  <si>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</si>
  <si>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</si>
  <si>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</si>
  <si>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</si>
  <si>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</si>
  <si>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</si>
  <si>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</si>
  <si>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</si>
  <si>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</si>
  <si>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</si>
  <si>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</si>
  <si>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</si>
  <si>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</si>
  <si>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</si>
  <si>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</si>
  <si>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</si>
  <si>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</si>
  <si>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</si>
  <si>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</si>
  <si>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</si>
  <si>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</si>
  <si>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</si>
  <si>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</si>
  <si>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</si>
  <si>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</si>
  <si>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</si>
  <si>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</si>
  <si>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</si>
  <si>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</si>
  <si>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</si>
  <si>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</si>
  <si>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</si>
  <si>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</si>
  <si>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</si>
  <si>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</si>
  <si>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</si>
  <si>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</si>
  <si>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</si>
  <si>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</si>
  <si>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</si>
  <si>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</si>
  <si>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</si>
  <si>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</si>
  <si>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</si>
  <si>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</si>
  <si>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</si>
  <si>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</si>
  <si>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</si>
  <si>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</si>
  <si>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</si>
  <si>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</si>
  <si>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</si>
  <si>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</si>
  <si>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</si>
  <si>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</si>
  <si>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</si>
  <si>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</si>
  <si>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</si>
  <si>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</si>
  <si>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</si>
  <si>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</si>
  <si>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</si>
  <si>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</si>
  <si>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</si>
  <si>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</si>
  <si>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</si>
  <si>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</si>
  <si>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</si>
  <si>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</si>
  <si>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</si>
  <si>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</si>
  <si>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</si>
  <si>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</si>
  <si>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</si>
  <si>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</si>
  <si>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</si>
  <si>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</si>
  <si>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</si>
  <si>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</si>
  <si>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</si>
  <si>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</si>
  <si>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</si>
  <si>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</si>
  <si>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</si>
  <si>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</si>
  <si>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</si>
  <si>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</si>
  <si>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</si>
  <si>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</si>
  <si>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</si>
  <si>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</si>
  <si>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</si>
  <si>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</si>
  <si>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</si>
  <si>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</si>
  <si>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</si>
  <si>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</si>
  <si>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</si>
  <si>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</si>
  <si>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</si>
  <si>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</si>
  <si>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</si>
  <si>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</si>
  <si>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</si>
  <si>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</si>
  <si>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</si>
  <si>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</si>
  <si>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</si>
  <si>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</si>
  <si>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</si>
  <si>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</si>
  <si>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</si>
  <si>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</si>
  <si>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</si>
  <si>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</si>
  <si>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</si>
  <si>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</si>
  <si>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</si>
  <si>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</si>
  <si>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</si>
  <si>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</si>
  <si>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</si>
  <si>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</si>
  <si>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</si>
  <si>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</si>
  <si>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</si>
  <si>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</si>
  <si>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</si>
  <si>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</si>
  <si>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</si>
  <si>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</si>
  <si>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</si>
  <si>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</si>
  <si>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</si>
  <si>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</si>
  <si>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</si>
  <si>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</si>
  <si>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</si>
  <si>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</si>
  <si>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</si>
  <si>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</si>
  <si>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</si>
  <si>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</si>
  <si>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</si>
  <si>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</si>
  <si>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</si>
  <si>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</si>
  <si>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</si>
  <si>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</si>
  <si>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</si>
  <si>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</si>
  <si>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</si>
  <si>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</si>
  <si>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</si>
  <si>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</si>
  <si>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</si>
  <si>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</si>
  <si>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</si>
  <si>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</si>
  <si>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</si>
  <si>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</si>
  <si>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</si>
  <si>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</si>
  <si>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</si>
  <si>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</si>
  <si>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</si>
  <si>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</si>
  <si>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</si>
  <si>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</si>
  <si>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</si>
  <si>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</si>
  <si>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</si>
  <si>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</si>
  <si>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</si>
  <si>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</si>
  <si>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</si>
  <si>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</si>
  <si>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</si>
  <si>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</si>
  <si>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</si>
  <si>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</si>
  <si>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</si>
  <si>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</si>
  <si>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</si>
  <si>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</si>
  <si>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</si>
  <si>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</si>
  <si>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</si>
  <si>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</si>
  <si>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</si>
  <si>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</si>
  <si>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</si>
  <si>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</si>
  <si>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</si>
  <si>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</si>
  <si>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</si>
  <si>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</si>
  <si>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</si>
  <si>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</si>
  <si>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</si>
  <si>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</si>
  <si>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</si>
  <si>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</si>
  <si>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</si>
  <si>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</si>
  <si>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</si>
  <si>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</si>
  <si>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</si>
  <si>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</si>
  <si>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</si>
  <si>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</si>
  <si>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</si>
  <si>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</si>
  <si>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</si>
  <si>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</si>
  <si>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</si>
  <si>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</si>
  <si>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</si>
  <si>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</si>
  <si>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</si>
  <si>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</si>
  <si>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</si>
  <si>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</si>
  <si>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</si>
  <si>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</si>
  <si>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</si>
  <si>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</si>
  <si>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</si>
  <si>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</si>
  <si>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</si>
  <si>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</si>
  <si>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</si>
  <si>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</si>
  <si>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</si>
  <si>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</si>
  <si>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</si>
  <si>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</si>
  <si>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</si>
  <si>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</si>
  <si>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</si>
  <si>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</si>
  <si>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</si>
  <si>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</si>
  <si>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</si>
  <si>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</si>
  <si>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</si>
  <si>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</si>
  <si>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</si>
  <si>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</si>
  <si>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</si>
  <si>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</si>
  <si>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</si>
  <si>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</si>
  <si>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</si>
  <si>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</si>
  <si>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</si>
  <si>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</si>
  <si>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</si>
  <si>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</si>
  <si>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</si>
  <si>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</si>
  <si>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</si>
  <si>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</si>
  <si>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</si>
  <si>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</si>
  <si>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</si>
  <si>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</si>
  <si>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</si>
  <si>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</si>
  <si>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</si>
  <si>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</si>
  <si>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</si>
  <si>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</si>
  <si>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</si>
  <si>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</si>
  <si>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</si>
  <si>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</si>
  <si>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</si>
  <si>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</si>
  <si>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</si>
  <si>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</si>
  <si>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</si>
  <si>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</si>
  <si>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</si>
  <si>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</si>
  <si>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</si>
  <si>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</si>
  <si>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</si>
  <si>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</si>
  <si>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</si>
  <si>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</si>
  <si>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</si>
  <si>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</si>
  <si>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</si>
  <si>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</si>
  <si>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</si>
  <si>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</si>
  <si>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</si>
  <si>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</si>
  <si>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</si>
  <si>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</si>
  <si>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</si>
  <si>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</si>
  <si>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</si>
  <si>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</si>
  <si>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</si>
  <si>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</si>
  <si>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</si>
  <si>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</si>
  <si>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</si>
  <si>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</si>
  <si>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</si>
  <si>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</si>
  <si>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</si>
  <si>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</si>
  <si>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</si>
  <si>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</si>
  <si>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</si>
  <si>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</si>
  <si>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</si>
  <si>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</si>
  <si>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</si>
  <si>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</si>
  <si>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</si>
  <si>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</si>
  <si>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</si>
  <si>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</si>
  <si>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</si>
  <si>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</si>
  <si>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</si>
  <si>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</si>
  <si>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</si>
  <si>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</si>
  <si>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</si>
  <si>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</si>
  <si>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</si>
  <si>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</si>
  <si>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</si>
  <si>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</si>
  <si>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</si>
  <si>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</si>
  <si>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</si>
  <si>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</si>
  <si>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</si>
  <si>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</si>
  <si>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</si>
  <si>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</si>
  <si>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</si>
  <si>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</si>
  <si>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</si>
  <si>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</si>
  <si>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</si>
  <si>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</si>
  <si>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</si>
  <si>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</si>
  <si>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</si>
  <si>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</si>
  <si>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</si>
  <si>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</si>
  <si>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</si>
  <si>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</si>
  <si>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</si>
  <si>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</si>
  <si>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</si>
  <si>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</si>
  <si>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</si>
  <si>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</si>
  <si>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</si>
  <si>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</si>
  <si>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</si>
  <si>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</si>
  <si>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</si>
  <si>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</si>
  <si>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</si>
  <si>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</si>
  <si>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</si>
  <si>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</si>
  <si>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</si>
  <si>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</si>
  <si>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</si>
  <si>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</si>
  <si>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</si>
  <si>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</si>
  <si>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</si>
  <si>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</si>
  <si>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</si>
  <si>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</si>
  <si>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</si>
  <si>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</si>
  <si>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</si>
  <si>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</si>
  <si>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</si>
  <si>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</si>
  <si>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</si>
  <si>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</si>
  <si>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</si>
  <si>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</si>
  <si>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</si>
  <si>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</si>
  <si>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</si>
  <si>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</si>
  <si>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</si>
  <si>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</si>
  <si>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</si>
  <si>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</si>
  <si>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</si>
  <si>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</si>
  <si>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</si>
  <si>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</si>
  <si>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</si>
  <si>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</si>
  <si>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</si>
  <si>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</si>
  <si>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</si>
  <si>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</si>
  <si>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</si>
  <si>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</si>
  <si>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</si>
  <si>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</si>
  <si>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</si>
  <si>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</si>
  <si>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</si>
  <si>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</si>
  <si>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</si>
  <si>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</si>
  <si>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</si>
  <si>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</si>
  <si>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</si>
  <si>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</si>
  <si>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</si>
  <si>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</si>
  <si>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</si>
  <si>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</si>
  <si>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</si>
  <si>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</si>
  <si>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</si>
  <si>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</si>
  <si>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</si>
  <si>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</si>
  <si>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</si>
  <si>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</si>
  <si>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</si>
  <si>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</si>
  <si>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</si>
  <si>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</si>
  <si>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</si>
  <si>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</si>
  <si>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</si>
  <si>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</si>
  <si>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</si>
  <si>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</si>
  <si>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</si>
  <si>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</si>
  <si>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</si>
  <si>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</si>
  <si>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</si>
  <si>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</si>
  <si>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</si>
  <si>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</si>
  <si>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</si>
  <si>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</si>
  <si>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</si>
  <si>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</si>
  <si>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</si>
  <si>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</si>
  <si>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</si>
  <si>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</si>
  <si>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</si>
  <si>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</si>
  <si>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</si>
  <si>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</si>
  <si>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</si>
  <si>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</si>
  <si>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</si>
  <si>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</si>
  <si>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</si>
  <si>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</si>
  <si>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</si>
  <si>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</si>
  <si>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</si>
  <si>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</si>
  <si>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</si>
  <si>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</si>
  <si>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</si>
  <si>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</si>
  <si>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</si>
  <si>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</si>
  <si>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</si>
  <si>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</si>
  <si>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</si>
  <si>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</si>
  <si>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</si>
  <si>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</si>
  <si>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</si>
  <si>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</si>
  <si>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</si>
  <si>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</si>
  <si>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</si>
  <si>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</si>
  <si>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</si>
  <si>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</si>
  <si>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</si>
  <si>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</si>
  <si>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</si>
  <si>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</si>
  <si>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</si>
  <si>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</si>
  <si>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</si>
  <si>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</si>
  <si>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</si>
  <si>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</si>
  <si>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</si>
  <si>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</si>
  <si>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</si>
  <si>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</si>
  <si>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</si>
  <si>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</si>
  <si>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</si>
  <si>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</si>
  <si>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</si>
  <si>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</si>
  <si>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</si>
  <si>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</si>
  <si>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</si>
  <si>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</si>
  <si>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</si>
  <si>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</si>
  <si>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</si>
  <si>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</si>
  <si>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</si>
  <si>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</si>
  <si>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</si>
  <si>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</si>
  <si>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</si>
  <si>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</si>
  <si>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</si>
  <si>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</si>
  <si>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</si>
  <si>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</si>
  <si>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</si>
  <si>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</si>
  <si>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</si>
  <si>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</si>
  <si>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</si>
  <si>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</si>
  <si>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</si>
  <si>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</si>
  <si>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</si>
  <si>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</si>
  <si>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</si>
  <si>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</si>
  <si>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</si>
  <si>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</si>
  <si>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</si>
  <si>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</si>
  <si>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</si>
  <si>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</si>
  <si>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</si>
  <si>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</si>
  <si>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</si>
  <si>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</si>
  <si>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</si>
  <si>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</si>
  <si>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</si>
  <si>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</si>
  <si>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</si>
  <si>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</si>
  <si>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</si>
  <si>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</si>
  <si>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</si>
  <si>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</si>
  <si>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</si>
  <si>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</si>
  <si>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</si>
  <si>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</si>
  <si>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</si>
  <si>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</si>
  <si>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</si>
  <si>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</si>
  <si>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</si>
  <si>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</si>
  <si>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</si>
  <si>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</si>
  <si>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</si>
  <si>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</si>
  <si>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</si>
  <si>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</si>
  <si>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</si>
  <si>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</si>
  <si>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</si>
  <si>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</si>
  <si>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</si>
  <si>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</si>
  <si>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</si>
  <si>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</si>
  <si>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</si>
  <si>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</si>
  <si>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</si>
  <si>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</si>
  <si>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</si>
  <si>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</si>
  <si>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</si>
  <si>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</si>
  <si>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</si>
  <si>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</si>
  <si>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</si>
  <si>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</si>
  <si>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</si>
  <si>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</si>
  <si>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</si>
  <si>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</si>
  <si>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</si>
  <si>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</si>
  <si>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</si>
  <si>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</si>
  <si>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</si>
  <si>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</si>
  <si>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</si>
  <si>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</si>
  <si>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</si>
  <si>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</si>
  <si>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</si>
  <si>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</si>
  <si>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</si>
  <si>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</si>
  <si>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</si>
  <si>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</si>
  <si>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</si>
  <si>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</si>
  <si>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</si>
  <si>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</si>
  <si>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</si>
  <si>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</si>
  <si>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</si>
  <si>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</si>
  <si>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</si>
  <si>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</si>
  <si>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</si>
  <si>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</si>
  <si>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</si>
  <si>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</si>
  <si>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</si>
  <si>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</si>
  <si>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</si>
  <si>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</si>
  <si>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</si>
  <si>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</si>
  <si>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</si>
  <si>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</si>
  <si>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</si>
  <si>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</si>
  <si>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</si>
  <si>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</si>
  <si>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</si>
  <si>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</si>
  <si>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</si>
  <si>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</si>
  <si>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</si>
  <si>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</si>
  <si>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</si>
  <si>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</si>
  <si>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</si>
  <si>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</si>
  <si>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</si>
  <si>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</si>
  <si>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</si>
  <si>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</si>
  <si>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</si>
  <si>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</si>
  <si>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</si>
  <si>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</si>
  <si>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</si>
  <si>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</si>
  <si>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</si>
  <si>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</si>
  <si>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</si>
  <si>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</si>
  <si>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</si>
  <si>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</si>
  <si>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</si>
  <si>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</si>
  <si>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</si>
  <si>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</si>
  <si>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</si>
  <si>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</si>
  <si>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</si>
  <si>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</si>
  <si>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</si>
  <si>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</si>
  <si>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</si>
  <si>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</si>
  <si>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</si>
  <si>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</si>
  <si>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</si>
  <si>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</si>
  <si>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</si>
  <si>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</si>
  <si>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</si>
  <si>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</si>
  <si>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</si>
  <si>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</si>
  <si>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</si>
  <si>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</si>
  <si>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</si>
  <si>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</si>
  <si>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</si>
  <si>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</si>
  <si>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</si>
  <si>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</si>
  <si>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</si>
  <si>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</si>
  <si>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</si>
  <si>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</si>
  <si>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</si>
  <si>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</si>
  <si>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</si>
  <si>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</si>
  <si>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</si>
  <si>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</si>
  <si>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</si>
  <si>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</si>
  <si>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</si>
  <si>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</si>
  <si>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</si>
  <si>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</si>
  <si>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</si>
  <si>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</si>
  <si>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</si>
  <si>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</si>
  <si>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</si>
  <si>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</si>
  <si>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</si>
  <si>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</si>
  <si>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</si>
  <si>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</si>
  <si>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</si>
  <si>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</si>
  <si>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</si>
  <si>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</si>
  <si>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</si>
  <si>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</si>
  <si>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</si>
  <si>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</si>
  <si>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</si>
  <si>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</si>
  <si>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</si>
  <si>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</si>
  <si>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</si>
  <si>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</si>
  <si>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</si>
  <si>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</si>
  <si>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</si>
  <si>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</si>
  <si>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</si>
  <si>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</si>
  <si>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</si>
  <si>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</si>
  <si>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</si>
  <si>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</si>
  <si>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</si>
  <si>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</si>
  <si>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</si>
  <si>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</si>
  <si>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</si>
  <si>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</si>
  <si>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</si>
  <si>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</si>
  <si>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</si>
  <si>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</si>
  <si>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</si>
  <si>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</si>
  <si>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</si>
  <si>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</si>
  <si>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</si>
  <si>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</si>
  <si>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</si>
  <si>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</si>
  <si>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</si>
  <si>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</si>
  <si>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</si>
  <si>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</si>
  <si>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</si>
  <si>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</si>
  <si>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</si>
  <si>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</si>
  <si>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</si>
  <si>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</si>
  <si>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</si>
  <si>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</si>
  <si>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</si>
  <si>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</si>
  <si>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</si>
  <si>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</si>
  <si>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</si>
  <si>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</si>
  <si>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</si>
  <si>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</si>
  <si>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</si>
  <si>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</si>
  <si>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</si>
  <si>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</si>
  <si>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</si>
  <si>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</si>
  <si>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</si>
  <si>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</si>
  <si>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</si>
  <si>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</si>
  <si>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</si>
  <si>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</si>
  <si>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</si>
  <si>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</si>
  <si>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</si>
  <si>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</si>
  <si>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</si>
  <si>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</si>
  <si>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</si>
  <si>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</si>
  <si>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</si>
  <si>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</si>
  <si>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</si>
  <si>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</si>
  <si>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</si>
  <si>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</si>
  <si>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</si>
  <si>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</si>
  <si>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</si>
  <si>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</si>
  <si>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</si>
  <si>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</si>
  <si>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</si>
  <si>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</si>
  <si>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</si>
  <si>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</si>
  <si>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</si>
  <si>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</si>
  <si>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</si>
  <si>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</si>
  <si>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</si>
  <si>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</si>
  <si>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</si>
  <si>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</si>
  <si>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</si>
  <si>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</si>
  <si>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</si>
  <si>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</si>
  <si>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</si>
  <si>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</si>
  <si>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</si>
  <si>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</si>
  <si>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</si>
  <si>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</si>
  <si>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</si>
  <si>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</si>
  <si>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</si>
  <si>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</si>
  <si>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</si>
  <si>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</si>
  <si>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</si>
  <si>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</si>
  <si>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</si>
  <si>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</si>
  <si>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</si>
  <si>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</si>
  <si>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</si>
  <si>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</si>
  <si>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</si>
  <si>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</si>
  <si>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</si>
  <si>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</si>
  <si>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</si>
  <si>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</si>
  <si>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</si>
  <si>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</si>
  <si>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</si>
  <si>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</si>
  <si>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</si>
  <si>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</si>
  <si>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</si>
  <si>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</si>
  <si>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</si>
  <si>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</si>
  <si>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</si>
  <si>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</si>
  <si>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</si>
  <si>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</si>
  <si>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</si>
  <si>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</si>
  <si>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</si>
  <si>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</si>
  <si>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</si>
  <si>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</si>
  <si>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</si>
  <si>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</si>
  <si>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</si>
  <si>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</si>
  <si>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</si>
  <si>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</si>
  <si>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</si>
  <si>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</si>
  <si>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</si>
  <si>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</si>
  <si>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</si>
  <si>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</si>
  <si>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</si>
  <si>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</si>
  <si>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</si>
  <si>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</si>
  <si>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</si>
  <si>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</si>
  <si>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</si>
  <si>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</si>
  <si>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</si>
  <si>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</si>
  <si>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</si>
  <si>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</si>
  <si>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</si>
  <si>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</si>
  <si>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</si>
  <si>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</si>
  <si>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</si>
  <si>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</si>
  <si>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</si>
  <si>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</si>
  <si>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</si>
  <si>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</si>
  <si>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</si>
  <si>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</si>
  <si>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</si>
  <si>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</si>
  <si>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</si>
  <si>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</si>
  <si>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</si>
  <si>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</si>
  <si>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</si>
  <si>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</si>
  <si>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</si>
  <si>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</si>
  <si>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</si>
  <si>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</si>
  <si>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</si>
  <si>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</si>
  <si>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</si>
  <si>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</si>
  <si>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</si>
  <si>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</si>
  <si>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</si>
  <si>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</si>
  <si>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</si>
  <si>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</si>
  <si>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</si>
  <si>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</si>
  <si>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</si>
  <si>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</si>
  <si>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</si>
  <si>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</si>
  <si>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</si>
  <si>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</si>
  <si>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</si>
  <si>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</si>
  <si>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</si>
  <si>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</si>
  <si>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</si>
  <si>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</si>
  <si>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</si>
  <si>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</si>
  <si>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</si>
  <si>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</si>
  <si>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</si>
  <si>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</si>
  <si>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</si>
  <si>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</si>
  <si>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</si>
  <si>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</si>
  <si>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</si>
  <si>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</si>
  <si>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</si>
  <si>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</si>
  <si>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</si>
  <si>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</si>
  <si>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</si>
  <si>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</si>
  <si>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</si>
  <si>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</si>
  <si>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</si>
  <si>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</si>
  <si>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</si>
  <si>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</si>
  <si>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</si>
  <si>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</si>
  <si>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</si>
  <si>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</si>
  <si>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</si>
  <si>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</si>
  <si>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</si>
  <si>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</si>
  <si>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</si>
  <si>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</si>
  <si>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</si>
  <si>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</si>
  <si>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</si>
  <si>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</si>
  <si>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</si>
  <si>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</si>
  <si>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</si>
  <si>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</si>
  <si>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</si>
  <si>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</si>
  <si>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</si>
  <si>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</si>
  <si>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</si>
  <si>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</si>
  <si>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</si>
  <si>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</si>
  <si>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</si>
  <si>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</si>
  <si>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</si>
  <si>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</si>
  <si>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</si>
  <si>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</si>
  <si>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</si>
  <si>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</si>
  <si>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</si>
  <si>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</si>
  <si>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</si>
  <si>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</si>
  <si>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</si>
  <si>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</si>
  <si>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</si>
  <si>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</si>
  <si>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</si>
  <si>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</si>
  <si>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</si>
  <si>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</si>
  <si>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</si>
  <si>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</si>
  <si>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</si>
  <si>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</si>
  <si>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</si>
  <si>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</si>
  <si>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</si>
  <si>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</si>
  <si>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</si>
  <si>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</si>
  <si>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</si>
  <si>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</si>
  <si>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</si>
  <si>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</si>
  <si>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</si>
  <si>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</si>
  <si>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</si>
  <si>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</si>
  <si>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</si>
  <si>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</si>
  <si>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</si>
  <si>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</si>
  <si>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</si>
  <si>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</si>
  <si>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</si>
  <si>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</si>
  <si>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</si>
  <si>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</si>
  <si>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</si>
  <si>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</si>
  <si>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</si>
  <si>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</si>
  <si>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</si>
  <si>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</si>
  <si>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</si>
  <si>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</si>
  <si>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</si>
  <si>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</si>
  <si>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</si>
  <si>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</si>
  <si>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</si>
  <si>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</si>
  <si>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</si>
  <si>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</si>
  <si>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</si>
  <si>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</si>
  <si>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</si>
  <si>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</si>
  <si>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</si>
  <si>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</si>
  <si>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</si>
  <si>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</si>
  <si>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</si>
  <si>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</si>
  <si>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</si>
  <si>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</si>
  <si>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</si>
  <si>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</si>
  <si>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</si>
  <si>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</si>
  <si>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</si>
  <si>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</si>
  <si>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</si>
  <si>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</si>
  <si>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</si>
  <si>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</si>
  <si>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</si>
  <si>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</si>
  <si>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</si>
  <si>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</si>
  <si>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</si>
  <si>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</si>
  <si>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</si>
  <si>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</si>
  <si>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</si>
  <si>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</si>
  <si>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</si>
  <si>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</si>
  <si>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</si>
  <si>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</si>
  <si>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</si>
  <si>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</si>
  <si>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</si>
  <si>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</si>
  <si>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</si>
  <si>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</si>
  <si>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</si>
  <si>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</si>
  <si>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</si>
  <si>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</si>
  <si>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</si>
  <si>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</si>
  <si>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</si>
  <si>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</si>
  <si>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</si>
  <si>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</si>
  <si>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</si>
  <si>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</si>
  <si>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</si>
  <si>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</si>
  <si>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</si>
  <si>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</si>
  <si>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</si>
  <si>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</si>
  <si>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</si>
  <si>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</si>
  <si>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</si>
  <si>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</si>
  <si>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</si>
  <si>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</si>
  <si>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</si>
  <si>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</si>
  <si>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</si>
  <si>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</si>
  <si>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</si>
  <si>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</si>
  <si>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</si>
  <si>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</si>
  <si>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</si>
  <si>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</si>
  <si>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</si>
  <si>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</si>
  <si>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</si>
  <si>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</si>
  <si>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</si>
  <si>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</si>
  <si>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</si>
  <si>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</si>
  <si>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</si>
  <si>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</si>
  <si>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</si>
  <si>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</si>
  <si>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</si>
  <si>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</si>
  <si>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</si>
  <si>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</si>
  <si>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</si>
  <si>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</si>
  <si>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</si>
  <si>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</si>
  <si>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</si>
  <si>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</si>
  <si>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</si>
  <si>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</si>
  <si>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</si>
  <si>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</si>
  <si>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</si>
  <si>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</si>
  <si>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</si>
  <si>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</si>
  <si>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</si>
  <si>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</si>
  <si>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</si>
  <si>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</si>
  <si>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</si>
  <si>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</si>
  <si>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</si>
  <si>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</si>
  <si>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</si>
  <si>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</si>
  <si>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</si>
  <si>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</si>
  <si>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</si>
  <si>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</si>
  <si>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</si>
  <si>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</si>
  <si>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</si>
  <si>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</si>
  <si>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</si>
  <si>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</si>
  <si>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</si>
  <si>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</si>
  <si>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</si>
  <si>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</si>
  <si>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</si>
  <si>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</si>
  <si>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</si>
  <si>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</si>
  <si>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</si>
  <si>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</si>
  <si>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</si>
  <si>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</si>
  <si>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</si>
  <si>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</si>
  <si>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</si>
  <si>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</si>
  <si>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</si>
  <si>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</si>
  <si>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</si>
  <si>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</si>
  <si>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</si>
  <si>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</si>
  <si>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</si>
  <si>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</si>
  <si>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</si>
  <si>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</si>
  <si>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</si>
  <si>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</si>
  <si>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</si>
  <si>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</si>
  <si>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</si>
  <si>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</si>
  <si>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</si>
  <si>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</si>
  <si>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</si>
  <si>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</si>
  <si>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</si>
  <si>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</si>
  <si>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</si>
  <si>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</si>
  <si>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</si>
  <si>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</si>
  <si>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</si>
  <si>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</si>
  <si>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</si>
  <si>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</si>
  <si>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</si>
  <si>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</si>
  <si>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</si>
  <si>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</si>
  <si>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</si>
  <si>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</si>
  <si>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</si>
  <si>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</si>
  <si>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</si>
  <si>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</si>
  <si>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</si>
  <si>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</si>
  <si>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</si>
  <si>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</si>
  <si>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</si>
  <si>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</si>
  <si>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</si>
  <si>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</si>
  <si>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</si>
  <si>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</si>
  <si>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</si>
  <si>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</si>
  <si>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</si>
  <si>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</si>
  <si>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</si>
  <si>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</si>
  <si>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</si>
  <si>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</si>
  <si>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</si>
  <si>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</si>
  <si>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</si>
  <si>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</si>
  <si>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</si>
  <si>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</si>
  <si>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</si>
  <si>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</si>
  <si>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</si>
  <si>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</si>
  <si>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</si>
  <si>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</si>
  <si>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</si>
  <si>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</si>
  <si>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</si>
  <si>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</si>
  <si>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</si>
  <si>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</si>
  <si>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</si>
  <si>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</si>
  <si>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</si>
  <si>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</si>
  <si>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</si>
  <si>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</si>
  <si>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</si>
  <si>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</si>
  <si>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</si>
  <si>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</si>
  <si>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</si>
  <si>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</si>
  <si>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</si>
  <si>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</si>
  <si>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</si>
  <si>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</si>
  <si>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</si>
  <si>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</si>
  <si>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</si>
  <si>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</si>
  <si>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</si>
  <si>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</si>
  <si>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</si>
  <si>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</si>
  <si>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</si>
  <si>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</si>
  <si>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</si>
  <si>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</si>
  <si>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</si>
  <si>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</si>
  <si>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</si>
  <si>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</si>
  <si>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</si>
  <si>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</si>
  <si>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</si>
  <si>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</si>
  <si>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</si>
  <si>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</si>
  <si>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</si>
  <si>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</si>
  <si>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</si>
  <si>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</si>
  <si>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</si>
  <si>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</si>
  <si>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</si>
  <si>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</si>
  <si>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</si>
  <si>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</si>
  <si>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</si>
  <si>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</si>
  <si>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</si>
  <si>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</si>
  <si>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</si>
  <si>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</si>
  <si>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</si>
  <si>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</si>
  <si>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</si>
  <si>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</si>
  <si>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</si>
  <si>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</si>
  <si>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</si>
  <si>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</si>
  <si>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</si>
  <si>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</si>
  <si>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</si>
  <si>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</si>
  <si>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</si>
  <si>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</si>
  <si>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</si>
  <si>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</si>
  <si>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</si>
  <si>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</si>
  <si>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</si>
  <si>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</si>
  <si>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</si>
  <si>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</si>
  <si>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</si>
  <si>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</si>
  <si>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</si>
  <si>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</si>
  <si>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</si>
  <si>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</si>
  <si>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</si>
  <si>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</si>
  <si>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</si>
  <si>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</si>
  <si>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</si>
  <si>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</si>
  <si>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</si>
  <si>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</si>
  <si>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</si>
  <si>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</si>
  <si>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</si>
  <si>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</si>
  <si>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</si>
  <si>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</si>
  <si>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</si>
  <si>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</si>
  <si>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</si>
  <si>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</si>
  <si>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</si>
  <si>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</si>
  <si>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</si>
  <si>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</si>
  <si>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</si>
  <si>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</si>
  <si>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</si>
  <si>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</si>
  <si>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</si>
  <si>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</si>
  <si>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</si>
  <si>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</si>
  <si>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</si>
  <si>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</si>
  <si>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</si>
  <si>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</si>
  <si>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</si>
  <si>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</si>
  <si>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</si>
  <si>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</si>
  <si>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</si>
  <si>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</si>
  <si>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</si>
  <si>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</si>
  <si>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</si>
  <si>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</si>
  <si>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</si>
  <si>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</si>
  <si>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</si>
  <si>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</si>
  <si>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</si>
  <si>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</si>
  <si>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</si>
  <si>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</si>
  <si>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</si>
  <si>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</si>
  <si>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</si>
  <si>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</si>
  <si>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</si>
  <si>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</si>
  <si>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</si>
  <si>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</si>
  <si>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</si>
  <si>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</si>
  <si>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</si>
  <si>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</si>
  <si>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</si>
  <si>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</si>
  <si>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</si>
  <si>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</si>
  <si>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</si>
  <si>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</si>
  <si>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</si>
  <si>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</si>
  <si>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</si>
  <si>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</si>
  <si>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</si>
  <si>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</si>
  <si>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</si>
  <si>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</si>
  <si>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</si>
  <si>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</si>
  <si>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</si>
  <si>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</si>
  <si>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</si>
  <si>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</si>
  <si>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</si>
  <si>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</si>
  <si>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</si>
  <si>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</si>
  <si>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</si>
  <si>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</si>
  <si>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</si>
  <si>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</si>
  <si>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</si>
  <si>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</si>
  <si>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</si>
  <si>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</si>
  <si>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</si>
  <si>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</si>
  <si>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</si>
  <si>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</si>
  <si>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</si>
  <si>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</si>
  <si>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</si>
  <si>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</si>
  <si>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</si>
  <si>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</si>
  <si>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</si>
  <si>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</si>
  <si>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</si>
  <si>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</si>
  <si>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</si>
  <si>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</si>
  <si>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</si>
  <si>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</si>
  <si>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</si>
  <si>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</si>
  <si>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</si>
  <si>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</si>
  <si>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</si>
  <si>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</si>
  <si>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</si>
  <si>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</si>
  <si>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</si>
  <si>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</si>
  <si>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</si>
  <si>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</si>
  <si>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</si>
  <si>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</si>
  <si>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</si>
  <si>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</si>
  <si>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</si>
  <si>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</si>
  <si>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</si>
  <si>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</si>
  <si>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</si>
  <si>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</si>
  <si>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</si>
  <si>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</si>
  <si>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</si>
  <si>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</si>
  <si>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</si>
  <si>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</si>
  <si>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</si>
  <si>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</si>
  <si>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</si>
  <si>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</si>
  <si>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</si>
  <si>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</si>
  <si>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</si>
  <si>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</si>
  <si>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</si>
  <si>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</si>
  <si>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</si>
  <si>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</si>
  <si>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</si>
  <si>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</si>
  <si>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</si>
  <si>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</si>
  <si>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</si>
  <si>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</si>
  <si>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</si>
  <si>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</si>
  <si>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</si>
  <si>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</si>
  <si>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</si>
  <si>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</si>
  <si>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</si>
  <si>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</si>
  <si>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</si>
  <si>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</si>
  <si>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</si>
  <si>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</si>
  <si>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</si>
  <si>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</si>
  <si>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</si>
  <si>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</si>
  <si>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</si>
  <si>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</si>
  <si>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</si>
  <si>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</si>
  <si>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</si>
  <si>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</si>
  <si>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</si>
  <si>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</si>
  <si>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</si>
  <si>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</si>
  <si>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</si>
  <si>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</si>
  <si>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</si>
  <si>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</si>
  <si>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</si>
  <si>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</si>
  <si>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</si>
  <si>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</si>
  <si>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</si>
  <si>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</si>
  <si>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</si>
  <si>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</si>
  <si>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</si>
  <si>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</si>
  <si>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</si>
  <si>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</si>
  <si>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</si>
  <si>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</si>
  <si>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</si>
  <si>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</si>
  <si>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</si>
  <si>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</si>
  <si>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</si>
  <si>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</si>
  <si>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</si>
  <si>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</si>
  <si>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</si>
  <si>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</si>
  <si>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</si>
  <si>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</si>
  <si>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</si>
  <si>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</si>
  <si>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</si>
  <si>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</si>
  <si>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</si>
  <si>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</si>
  <si>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</si>
  <si>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</si>
  <si>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</si>
  <si>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</si>
  <si>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</si>
  <si>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</si>
  <si>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</si>
  <si>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</si>
  <si>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</si>
  <si>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</si>
  <si>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</si>
  <si>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</si>
  <si>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</si>
  <si>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</si>
  <si>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</si>
  <si>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</si>
  <si>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</si>
  <si>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</si>
  <si>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</si>
  <si>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</si>
  <si>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</si>
  <si>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</si>
  <si>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</si>
  <si>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</si>
  <si>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</si>
  <si>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</si>
  <si>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</si>
  <si>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</si>
  <si>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</si>
  <si>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</si>
  <si>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</si>
  <si>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PCM-20251105-00001413</t>
  </si>
  <si>
    <t>sceco Cut in area and team saving hub site sir0050</t>
  </si>
  <si>
    <t>NO PCM</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</si>
  <si>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</si>
  <si>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</si>
  <si>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</si>
  <si>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</si>
  <si>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</si>
  <si>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</si>
  <si>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</si>
  <si>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</si>
  <si>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</si>
  <si>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PCM-20251105-00001302</t>
  </si>
  <si>
    <t>EM Team at site checking</t>
  </si>
  <si>
    <t>PCM-20251105-00001356</t>
  </si>
  <si>
    <t>EM Team on the way ETA: 20 Mins</t>
  </si>
  <si>
    <t>PCM-20251105-00001435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</si>
</sst>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3" totalsRowShown="0" headerRowDxfId="31" dataDxfId="30" headerRowBorderDxfId="28" tableBorderDxfId="29">
  <autoFilter ref="A1:L3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303.67901909722423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0.22433159722277196</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45966.62744502315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45966.62744502315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45966.62744502315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45966.62744502315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45966.62744502315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45966.62744502315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45966.62744502315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45966.62744502315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45966.62744502315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45966.62744502315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45966.62744502315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45966.62744502315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45966.62744502315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45966.62744502315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45966.62744502315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45966.62744502315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45966.62744502315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45966.62744502315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45966.62744502315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45966.62744502315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45966.62744502315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45966.62744502315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45966.62744502315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45966.62744502315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45966.62744502315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45966.62744502315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45966.62744502315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45966.62744502315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45966.62744502315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45966.62744502315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45966.62744502315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45966.62744502315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45966.62744502315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45966.62744502315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45966.62744502315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45966.62744502315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45966.62744502315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45966.62744502315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45966.62744502315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45966.62744502315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45966.62744502315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45966.62744502315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45966.62744502315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45966.62744502315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45966.62744502315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45966.62744502315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45966.62744502315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45966.62744502315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45966.62744502315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45966.62744502315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45966.62744502315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45966.62744502315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45966.62744502315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45966.62744502315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45966.62744502315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45966.62744502315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45966.62744502315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45966.62744502315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45966.62744502315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45966.62744502315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45966.62744502315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45966.62744502315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45966.62744502315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45966.62744502315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45966.62744502315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45966.62744502315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45966.62744502315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45966.62744502315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45966.62744502315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45966.62744502315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45966.62744502315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45966.62744502315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45966.62744502315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45966.62744502315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45966.62744502315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45966.62744502315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45966.62744502315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45966.62744502315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45966.62744502315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45966.62744502315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45966.62744502315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45966.62744502315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45966.62744502315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45966.62744502315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45966.62744502315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45966.62744502315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45966.62744502315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45966.62744502315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45966.62744502315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45966.62744502315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141.62760706018889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7.8853616898195469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45966.62744502315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45966.62744502315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45966.62744502315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45966.62744502315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45966.62744502315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45966.62744502315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45966.62744502315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45966.62744502315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45966.62744502315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45966.62744502315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45966.62744502315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45966.62744502315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45966.62744502315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45966.62744502315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45966.62744502315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45966.62744502315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45966.62744502315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45966.62744502315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45966.62744502315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45966.62744502315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45966.62744502315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45966.62744502315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45966.62744502315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45966.62744502315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45966.62744502315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45966.62744502315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45966.62744502315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45966.62744502315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45966.62744502315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45966.62744502315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45966.62744502315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45966.62744502315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45966.62744502315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45966.62744502315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45966.62744502315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45966.62744502315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45966.62744502315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45966.62744502315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45966.62744502315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45966.62744502315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45966.62744502315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45966.62744502315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45966.62744502315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45966.62744502315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45966.62744502315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45966.62744502315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45966.62744502315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45966.62744502315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45966.62744502315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45966.62744502315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45966.62744502315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45966.62744502315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45966.62744502315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45966.62744502315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45966.62744502315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45966.62744502315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45966.62744502315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45966.62744502315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45966.62744502315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45966.62744502315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45966.62744502315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45966.62744502315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45966.62744502315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45966.62744502315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45966.62744502315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45966.62744502315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45966.62744502315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45966.62744502315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45966.62744502315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45966.62744502315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45966.62744502315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45966.62744502315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45966.62744502315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45966.62744502315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45966.62744502315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45966.62744502315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45966.62744502315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45966.62744502315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45966.62744502315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45966.62744502315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45966.62744502315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45966.62744502315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45966.62744502315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45966.62744502315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45966.62744502315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45966.62744502315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45966.62744502315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45966.62744502315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45966.62744502315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45966.62744502315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45966.62744502315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45966.62744502315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45966.62744502315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45966.62744502315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45966.62744502315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45966.62744502315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45966.62744502315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45966.62744502315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45966.62744502315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45966.62744502315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45966.62744502315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45966.62744502315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45966.62744502315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45966.62744502315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45966.62744502315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45966.62744502315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45966.62744502315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45966.62744502315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45966.62744502315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45966.62744502315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45966.62744502315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45966.62744502315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45966.62744502315</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45966.62744502315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45966.62744502315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45966.62744502315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45966.62744502315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45966.62744502315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45966.62744502315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45966.62744502315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45966.62744502315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45966.62744502315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45966.62744502315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45966.62744502315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45966.62744502315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45966.62744502315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45966.62744502315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45966.62744502315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45966.62744502315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45966.62744502315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45966.62744502315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45966.62744502315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45966.62744502315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45966.62744502315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45966.62744502315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45966.62744502315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45966.62744502315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45966.62744502315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45966.62744502315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45966.62744502315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45966.62744502315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45966.62744502315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45966.62744502315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45966.62744502315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45966.62744502315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45966.62744502315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45966.62744502315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45966.62744502315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45966.62744502315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45966.62744502315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45966.62744502315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45966.62744502315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45966.62744502315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45966.62744502315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45966.62744502315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45966.62744502315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45966.62744502315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45966.62744502315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45966.62744502315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45966.62744502315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45966.62744502315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45966.62744502315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45966.62744502315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45966.62744502315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45966.62744502315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45966.62744502315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45966.62744502315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45966.62744502315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45966.62744502315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45966.62744502315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45966.62744502315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45966.62744502315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45966.62744502315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45966.62744502315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45966.62744502315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45966.62744502315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45966.62744502315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45966.62744502315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45966.62744502315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45966.62744502315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45966.62744502315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45966.62744502315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45966.62744502315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45966.62744502315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45966.62744502315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45966.62744502315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45966.62744502315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45966.62744502315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45966.62744502315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45966.62744502315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45966.62744502315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45966.62744502315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45966.62744502315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45966.62744502315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45966.62744502315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45966.62744502315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45966.62744502315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45966.62744502315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45966.62744502315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45966.62744502315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45966.62744502315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45966.62744502315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45966.62744502315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45966.62744502315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45966.62744502315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45966.62744502315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45966.62744502315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45966.62744502315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45966.62744502315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45966.62744502315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45966.62744502315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45966.62744502315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45966.62744502315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45966.62744502315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45966.62744502315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45966.62744502315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45966.62744502315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45966.62744502315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45966.62744502315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45966.62744502315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45966.62744502315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45966.62744502315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45966.62744502315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45966.62744502315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45966.62744502315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45966.62744502315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45966.62744502315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45966.62744502315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45966.62744502315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45966.62744502315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45966.62744502315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45966.62744502315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45966.62744502315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45966.62744502315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45966.62744502315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45966.62744502315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45966.62744502315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45966.62744502315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45966.62744502315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45966.62744502315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45966.62744502315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45966.62744502315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45966.62744502315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45966.62744502315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45966.62744502315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45966.62744502315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45966.62744502315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45966.62744502315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45966.62744502315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45966.62744502315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45966.62744502315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45966.62744502315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45966.62744502315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45966.62744502315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45966.62744502315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45966.62744502315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45966.62744502315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45966.62744502315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45966.62744502315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45966.62744502315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45966.62744502315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45966.62744502315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45966.62744502315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45966.62744502315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45966.62744502315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45966.62744502315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45966.62744502315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45966.62744502315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45966.62744502315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45966.62744502315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45966.62744502315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45966.62744502315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45966.62744502315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45966.62744502315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45966.62744502315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45966.62744502315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45966.62744502315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45966.62744502315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45966.62744502315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45966.62744502315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45966.62744502315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45966.62744502315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45966.62744502315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45966.62744502315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45966.62744502315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45966.62744502315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45966.62744502315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45966.62744502315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45966.62744502315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45966.62744502315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45966.62744502315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45966.62744502315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45966.62744502315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45966.62744502315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45966.62744502315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45966.62744502315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45966.62744502315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45966.62744502315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45966.62744502315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45966.62744502315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45966.62744502315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45966.62744502315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45966.62744502315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45966.62744502315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45966.62744502315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45966.62744502315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45966.62744502315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45966.62744502315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45966.62744502315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45966.62744502315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45966.62744502315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45966.62744502315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45966.62744502315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45966.62744502315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45966.62744502315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45966.62744502315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45966.62744502315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45966.62744502315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45966.62744502315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45966.62744502315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45966.62744502315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45966.62744502315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45966.62744502315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45966.62744502315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45966.62744502315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45966.62744502315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45966.62744502315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45966.62744502315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45966.62744502315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45966.62744502315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45966.62744502315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45966.62744502315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45966.62744502315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45966.62744502315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45966.62744502315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45966.62744502315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45966.62744502315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45966.62744502315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45966.62744502315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45966.62744502315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45966.62744502315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45966.62744502315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45966.62744502315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45966.62744502315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45966.62744502315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45966.62744502315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45966.62744502315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45966.62744502315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45966.62744502315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45966.62744502315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45966.62744502315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45966.62744502315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45966.62744502315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45966.62744502315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45966.62744502315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45966.62744502315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45966.62744502315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45966.62744502315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45966.62744502315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45966.62744502315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45966.62744502315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45966.62744502315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45966.62744502315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45966.62744502315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45966.62744502315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45966.62744502315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45966.62744502315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45966.62744502315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45966.62744502315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45966.62744502315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45966.62744502315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45966.62744502315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45966.62744502315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45966.62744502315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45966.62744502315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45966.62744502315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45966.62744502315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45966.62744502315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45966.62744502315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45966.62744502315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45966.62744502315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45966.62744502315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45966.62744502315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45966.62744502315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45966.62744502315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45966.62744502315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45966.62744502315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45966.62744502315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45966.62744502315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45966.62744502315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45966.62744502315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45966.62744502315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45966.62744502315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45966.62744502315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45966.62744502315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45966.62744502315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45966.62744502315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45966.62744502315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45966.62744502315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45966.62744502315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45966.62744502315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45966.62744502315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45966.62744502315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45966.62744502315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45966.62744502315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45966.62744502315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45966.62744502315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45966.62744502315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45966.62744502315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45966.62744502315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45966.62744502315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45966.62744502315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45966.62744502315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45966.62744502315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45966.62744502315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45966.62744502315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45966.62744502315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45966.62744502315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45966.62744502315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45966.62744502315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45966.62744502315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45966.62744502315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45966.62744502315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45966.62744502315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45966.62744502315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45966.62744502315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45966.62744502315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45966.62744502315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45966.62744502315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45966.62744502315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45966.62744502315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45966.62744502315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45966.62744502315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45966.62744502315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45966.62744502315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45966.62744502315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45966.62744502315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45966.62744502315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45966.62744502315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45966.62744502315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45966.62744502315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45966.62744502315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45966.62744502315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45966.62744502315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45966.62744502315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45966.62744502315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45966.62744502315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45966.62744502315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45966.62744502315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45966.62744502315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45966.62744502315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45966.62744502315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45966.62744502315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45966.62744502315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45966.62744502315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45966.62744502315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45966.62744502315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45966.62744502315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45966.62744502315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45966.62744502315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45966.62744502315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45966.62744502315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45966.62744502315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45966.62744502315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45966.62744502315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45966.62744502315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45966.62744502315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45966.62744502315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45966.62744502315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45966.62744502315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45966.62744502315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45966.62744502315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45966.62744502315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45966.62744502315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45966.62744502315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45966.62744502315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45966.62744502315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45966.62744502315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45966.62744502315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45966.62744502315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45966.62744502315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45966.62744502315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45966.62744502315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45966.62744502315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45966.62744502315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45966.62744502315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45966.62744502315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45966.62744502315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45966.62744502315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45966.62744502315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45966.62744502315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45966.62744502315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45966.62744502315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45966.62744502315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45966.62744502315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45966.62744502315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45966.62744502315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45966.62744502315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45966.62744502315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45966.62744502315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45966.62744502315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45966.62744502315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45966.62744502315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45966.62744502315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45966.62744502315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45966.62744502315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45966.62744502315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45966.62744502315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45966.62744502315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45966.62744502315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45966.62744502315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45966.62744502315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45966.62744502315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45966.62744502315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45966.62744502315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45966.62744502315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45966.62744502315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45966.62744502315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45966.62744502315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45966.62744502315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45966.62744502315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45966.62744502315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45966.62744502315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45966.62744502315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45966.62744502315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45966.62744502315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45966.62744502315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45966.62744502315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45966.62744502315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45966.62744502315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45966.62744502315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45966.62744502315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45966.62744502315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45966.62744502315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45966.62744502315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45966.62744502315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45966.62744502315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45966.62744502315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45966.62744502315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45966.62744502315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45966.62744502315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45966.62744502315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45966.62744502315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45966.62744502315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45966.62744502315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45966.62744502315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45966.62744502315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45966.62744502315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45966.62744502315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45966.62744502315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45966.62744502315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45966.62744502315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45966.62744502315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45966.62744502315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45966.62744502315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45966.62744502315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45966.62744502315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45966.62744502315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45966.62744502315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45966.62744502315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45966.62744502315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45966.62744502315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45966.62744502315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45966.62744502315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45966.62744502315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45966.62744502315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45966.62744502315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45966.62744502315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45966.62744502315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45966.62744502315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45966.62744502315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45966.62744502315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45966.62744502315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45966.62744502315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45966.62744502315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45966.62744502315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45966.62744502315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45966.62744502315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45966.62744502315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45966.62744502315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45966.62744502315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45966.62744502315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45966.62744502315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45966.62744502315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45966.62744502315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45966.62744502315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45966.62744502315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45966.62744502315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45966.62744502315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45966.62744502315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45966.62744502315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45966.62744502315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45966.62744502315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45966.62744502315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45966.62744502315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45966.62744502315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45966.62744502315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45966.62744502315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45966.62744502315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45966.62744502315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45966.62744502315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45966.62744502315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45966.62744502315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45966.62744502315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45966.62744502315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45966.62744502315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45966.62744502315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45966.62744502315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45966.62744502315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45966.62744502315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45966.62744502315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45966.62744502315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45966.62744502315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45966.62744502315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45966.62744502315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45966.62744502315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45966.62744502315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45966.62744502315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45966.62744502315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45966.62744502315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45966.62744502315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45966.62744502315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45966.62744502315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45966.62744502315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45966.62744502315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45966.62744502315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45966.62744502315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45966.62744502315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45966.62744502315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45966.62744502315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45966.62744502315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45966.62744502315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45966.62744502315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45966.62744502315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45966.62744502315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45966.62744502315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45966.62744502315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45966.62744502315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45966.62744502315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45966.62744502315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45966.62744502315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45966.62744502315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45966.62744502315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45966.62744502315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45966.62744502315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45966.62744502315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45966.62744502315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45966.62744502315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45966.62744502315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45966.62744502315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45966.62744502315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45966.62744502315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45966.62744502315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45966.62744502315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45966.62744502315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45966.62744502315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45966.62744502315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45966.62744502315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45966.62744502315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45966.62744502315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45966.62744502315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45966.62744502315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45966.62744502315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45966.62744502315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45966.62744502315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45966.62744502315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45966.62744502315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45966.62744502315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45966.62744502315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45966.62744502315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45966.62744502315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45966.62744502315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45966.62744502315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45966.62744502315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45966.62744502315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45966.62744502315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45966.62744502315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45966.62744502315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45966.62744502315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45966.62744502315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45966.62744502315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45966.62744502315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45966.62744502315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45966.62744502315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45966.62744502315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45966.62744502315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45966.62744502315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45966.62744502315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45966.62744502315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45966.62744502315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45966.62744502315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45966.62744502315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45966.62744502315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45966.62744502315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45966.62744502315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45966.62744502315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45966.62744502315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45966.62744502315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45966.62744502315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45966.62744502315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45966.62744502315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45966.62744502315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45966.62744502315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45966.62744502315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45966.62744502315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45966.62744502315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45966.62744502315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45966.62744502315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45966.62744502315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45966.62744502315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45966.62744502315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45966.62744502315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45966.62744502315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45966.62744502315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45966.62744502315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45966.62744502315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45966.62744502315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45966.62744502315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45966.62744502315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45966.62744502315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45966.62744502315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45966.62744502315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45966.62744502315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45966.62744502315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45966.62744502315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45966.62744502315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45966.62744502315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45966.62744502315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45966.62744502315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45966.62744502315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45966.62744502315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45966.62744502315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45966.62744502315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45966.62744502315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45966.62744502315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45966.62744502315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45966.62744502315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45966.62744502315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45966.62744502315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45966.62744502315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45966.62744502315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45966.62744502315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45966.62744502315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45966.62744502315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45966.62744502315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45966.62744502315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45966.62744502315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45966.62744502315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45966.62744502315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45966.62744502315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45966.62744502315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45966.62744502315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45966.62744502315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45966.62744502315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45966.62744502315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45966.62744502315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45966.62744502315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45966.62744502315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45966.62744502315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45966.62744502315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45966.62744502315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45966.62744502315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45966.62744502315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45966.62744502315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45966.62744502315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45966.62744502315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45966.62744502315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45966.62744502315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45966.62744502315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45966.62744502315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45966.62744502315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45966.62744502315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45966.62744502315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45966.62744502315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45966.62744502315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45966.62744502315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45966.62744502315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45966.62744502315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45966.62744502315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45966.62744502315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45966.62744502315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45966.62744502315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45966.62744502315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45966.62744502315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45966.62744502315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45966.62744502315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45966.62744502315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45966.62744502315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45966.62744502315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45966.62744502315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45966.62744502315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45966.62744502315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45966.62744502315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45966.62744502315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45966.62744502315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45966.62744502315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45966.62744502315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45966.62744502315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45966.62744502315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45966.62744502315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45966.62744502315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45966.62744502315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45966.62744502315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45966.62744502315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45966.62744502315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45966.62744502315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45966.62744502315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45966.62744502315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45966.62744502315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45966.62744502315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45966.62744502315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45966.62744502315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45966.62744502315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45966.62744502315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45966.62744502315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45966.62744502315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45966.62744502315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45966.62744502315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45966.62744502315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45966.62744502315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45966.62744502315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45966.62744502315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45966.62744502315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45966.62744502315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45966.62744502315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45966.62744502315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45966.62744502315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45966.62744502315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45966.62744502315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45966.62744502315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45966.62744502315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45966.62744502315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45966.62744502315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45966.62744502315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45966.62744502315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45966.62744502315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45966.62744502315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45966.62744502315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45966.62744502315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45966.62744502315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45966.62744502315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45966.62744502315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45966.62744502315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45966.62744502315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45966.62744502315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45966.62744502315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45966.62744502315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45966.62744502315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45966.62744502315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45966.62744502315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45966.62744502315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45966.62744502315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45966.62744502315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45966.62744502315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45966.62744502315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45966.62744502315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45966.62744502315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45966.62744502315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45966.62744502315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45966.62744502315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45966.62744502315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45966.62744502315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45966.62744502315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45966.62744502315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45966.62744502315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45966.62744502315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45966.62744502315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45966.62744502315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45966.62744502315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45966.62744502315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45966.62744502315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45966.62744502315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45966.62744502315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45966.62744502315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45966.62744502315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45966.62744502315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45966.62744502315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45966.62744502315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45966.62744502315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45966.62744502315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45966.62744502315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45966.62744502315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45966.62744502315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45966.62744502315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45966.62744502315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45966.62744502315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45966.62744502315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45966.62744502315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45966.62744502315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45966.62744502315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45966.62744502315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45966.62744502315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45966.62744502315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45966.62744502315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45966.62744502315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45966.62744502315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45966.62744502315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45966.62744502315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45966.62744502315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45966.62744502315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45966.62744502315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45966.62744502315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45966.62744502315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45966.62744502315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45966.62744502315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45966.62744502315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45966.62744502315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45966.62744502315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45966.62744502315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45966.62744502315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45966.62744502315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45966.62744502315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45966.62744502315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45966.62744502315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45966.62744502315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45966.62744502315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45966.62744502315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45966.62744502315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45966.62744502315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45966.62744502315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45966.62744502315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45966.62744502315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45966.62744502315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45966.62744502315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45966.62744502315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45966.62744502315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45966.62744502315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45966.62744502315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45966.62744502315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45966.62744502315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45966.62744502315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45966.62744502315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45966.62744502315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45966.62744502315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45966.62744502315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45966.62744502315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45966.62744502315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45966.62744502315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45966.62744502315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45966.62744502315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45966.62744502315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45966.62744502315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45966.62744502315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45966.62744502315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45966.62744502315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45966.62744502315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45966.62744502315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45966.62744502315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45966.62744502315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45966.62744502315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45966.62744502315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45966.62744502315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45966.62744502315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45966.62744502315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45966.62744502315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45966.62744502315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45966.62744502315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45966.62744502315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45966.62744502315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45966.62744502315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45966.62744502315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45966.62744502315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45966.62744502315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45966.62744502315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45966.62744502315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45966.62744502315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45966.62744502315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45966.62744502315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45966.62744502315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45966.62744502315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45966.62744502315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45966.62744502315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45966.62744502315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45966.62744502315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45966.62744502315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45966.62744502315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45966.62744502315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45966.62744502315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45966.62744502315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45966.62744502315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45966.62744502315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45966.62744502315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45966.62744502315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45966.62744502315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45966.62744502315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45966.62744502315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45966.62744502315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45966.62744502315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45966.62744502315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45966.62744502315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45966.62744502315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45966.62744502315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45966.62744502315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45966.62744502315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45966.62744502315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45966.62744502315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45966.62744502315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45966.62744502315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45966.62744502315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45966.62744502315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45966.62744502315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45966.62744502315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45966.62744502315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45966.62744502315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45966.62744502315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45966.62744502315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45966.62744502315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45966.62744502315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45966.62744502315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45966.62744502315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45966.62744502315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45966.62744502315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45966.62744502315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45966.62744502315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45966.62744502315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45966.62744502315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45966.62744502315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45966.62744502315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45966.62744502315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45966.62744502315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45966.62744502315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45966.62744502315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45966.62744502315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45966.62744502315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45966.62744502315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45966.62744502315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45966.62744502315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45966.62744502315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45966.62744502315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45966.62744502315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45966.62744502315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45966.62744502315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45966.62744502315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45966.62744502315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45966.62744502315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45966.62744502315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45966.62744502315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45966.62744502315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45966.62744502315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45966.62744502315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45966.62744502315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45966.62744502315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45966.62744502315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45966.62744502315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45966.62744502315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45966.62744502315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45966.62744502315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45966.62744502315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45966.62744502315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45966.62744502315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45966.62744502315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45966.62744502315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45966.62744502315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45966.62744502315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45966.62744502315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45966.62744502315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45966.62744502315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45966.62744502315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45966.62744502315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45966.62744502315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45966.62744502315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45966.62744502315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45966.62744502315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45966.62744502315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45966.62744502315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45966.62744502315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45966.62744502315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45966.62744502315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45966.62744502315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45966.62744502315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45966.62744502315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45966.62744502315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45966.62744502315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45966.62744502315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45966.62744502315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45966.62744502315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45966.62744502315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45966.62744502315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45966.62744502315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45966.62744502315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45966.62744502315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45966.62744502315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45966.62744502315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45966.62744502315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45966.62744502315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45966.62744502315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45966.62744502315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45966.62744502315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45966.62744502315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45966.62744502315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45966.62744502315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45966.62744502315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45966.62744502315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45966.62744502315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45966.62744502315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45966.62744502315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45966.62744502315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45966.62744502315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45966.62744502315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45966.62744502315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45966.62744502315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45966.62744502315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45966.62744502315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45966.62744502315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45966.62744502315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45966.62744502315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45966.62744502315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45966.62744502315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45966.62744502315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45966.62744502315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45966.62744502315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45966.62744502315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45966.62744502315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45966.62744502315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45966.62744502315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45966.62744502315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45966.62744502315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45966.62744502315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45966.62744502315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45966.62744502315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45966.62744502315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45966.62744502315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45966.62744502315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45966.62744502315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45966.62744502315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45966.62744502315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45966.62744502315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45966.62744502315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45966.62744502315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45966.62744502315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45966.62744502315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45966.62744502315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45966.62744502315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45966.62744502315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45966.62744502315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45966.62744502315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45966.62744502315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45966.62744502315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45966.62744502315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45966.62744502315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45966.62744502315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45966.62744502315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45966.62744502315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45966.62744502315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45966.62744502315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45966.62744502315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45966.62744502315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45966.62744502315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45966.62744502315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45966.62744502315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45966.62744502315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45966.62744502315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45966.62744502315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45966.62744502315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45966.62744502315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45966.62744502315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45966.62744502315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45966.62744502315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45966.62744502315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45966.62744502315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45966.62744502315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45966.62744502315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45966.62744502315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45966.62744502315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263.14672743055417</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v>45966.620312500003</v>
      </c>
      <c r="G3" s="99">
        <f ca="1">IFERROR(NOW()-F3,"")</f>
        <v>7.1325231474475004E-3</v>
      </c>
      <c r="H3" s="98">
        <v>45966.313194444447</v>
      </c>
      <c r="I3" s="98" t="str">
        <f>IFERROR(VLOOKUP(D3,DB!A:F,6,0),"")</f>
        <v>SCECO</v>
      </c>
      <c r="J3" s="98" t="str">
        <f>IFERROR(VLOOKUP(D3,DB!A:G,7,0),"")</f>
        <v>Dead</v>
      </c>
      <c r="K3" s="100" t="s">
        <v>39113</v>
      </c>
      <c r="L3" s="93" t="str">
        <f>IFERROR(VLOOKUP(D3,DB!A:I,9,0),"")</f>
        <v>Latis</v>
      </c>
    </row>
    <row r="4" spans="1:16" ht="15" customHeight="1">
      <c r="A4" s="118" t="s">
        <v>39114</v>
      </c>
      <c r="B4" s="118" t="str">
        <f>IFERROR(VLOOKUP(D4,DB!A:K,11,0),"")</f>
        <v>R4</v>
      </c>
      <c r="C4" s="119">
        <v>1</v>
      </c>
      <c r="D4" s="93" t="s">
        <v>35821</v>
      </c>
      <c r="E4" s="97" t="s">
        <v>39021</v>
      </c>
      <c r="F4" s="98"/>
      <c r="G4" s="99">
        <f ca="1">IFERROR(NOW()-F4,"")</f>
        <v>45966.62744502315</v>
      </c>
      <c r="H4" s="98">
        <v>45966.313194444447</v>
      </c>
      <c r="I4" s="98" t="str">
        <f>IFERROR(VLOOKUP(D4,DB!A:F,6,0),"")</f>
        <v>SCECO</v>
      </c>
      <c r="J4" s="98" t="str">
        <f>IFERROR(VLOOKUP(D4,DB!A:G,7,0),"")</f>
        <v>Dead</v>
      </c>
      <c r="K4" s="100" t="s">
        <v>39115</v>
      </c>
      <c r="L4" s="93" t="str">
        <f>IFERROR(VLOOKUP(D4,DB!A:I,9,0),"")</f>
        <v>Latis</v>
      </c>
    </row>
    <row r="5" spans="1:16" ht="15" customHeight="1">
      <c r="A5" s="118" t="s">
        <v>39114</v>
      </c>
      <c r="B5" s="118" t="str">
        <f>IFERROR(VLOOKUP(D5,DB!A:K,11,0),"")</f>
        <v>R4</v>
      </c>
      <c r="C5" s="119">
        <v>1</v>
      </c>
      <c r="D5" s="120" t="s">
        <v>35761</v>
      </c>
      <c r="E5" s="97" t="s">
        <v>39021</v>
      </c>
      <c r="F5" s="122"/>
      <c r="G5" s="123">
        <f ca="1">IFERROR(NOW()-F5,"")</f>
        <v>45966.62744502315</v>
      </c>
      <c r="H5" s="122">
        <v>45966.406354166669</v>
      </c>
      <c r="I5" s="118" t="str">
        <f>IFERROR(VLOOKUP(D5,DB!A:F,6,0),"")</f>
        <v>SCECO</v>
      </c>
      <c r="J5" s="118" t="str">
        <f>IFERROR(VLOOKUP(D5,DB!A:G,7,0),"")</f>
        <v>Dead</v>
      </c>
      <c r="K5" s="100" t="s">
        <v>39113</v>
      </c>
      <c r="L5" s="120" t="str">
        <f>IFERROR(VLOOKUP(D5,DB!A:I,9,0),"")</f>
        <v>Latis</v>
      </c>
    </row>
    <row r="6" spans="1:16" ht="15" customHeight="1">
      <c r="A6" s="118"/>
      <c r="B6" s="118" t="str">
        <f>IFERROR(VLOOKUP(D6,DB!A:K,11,0),"")</f>
        <v/>
      </c>
      <c r="C6" s="119"/>
      <c r="D6" s="93"/>
      <c r="E6" s="97"/>
      <c r="F6" s="122"/>
      <c r="G6" s="123">
        <f ca="1">IFERROR(NOW()-F6,"")</f>
        <v>45966.62744502315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45966.62744502315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45966.62744502315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45966.62744502315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45966.62744502315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45966.62744502315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45966.62744502315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45966.62744502315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45966.62744502315</v>
      </c>
      <c r="H14" s="122"/>
      <c r="I14" s="118" t="str">
        <f>IFERROR(VLOOKUP(D14,DB!A:F,6,0),"")</f>
        <v/>
      </c>
      <c r="J14" s="118" t="str">
        <f>IFERROR(VLOOKUP(D14,DB!A:G,7,0),"")</f>
        <v/>
      </c>
      <c r="K14" s="124"/>
      <c r="L14" s="120" t="str">
        <f>IFERROR(VLOOKUP(D14,DB!A:I,9,0),"")</f>
        <v/>
      </c>
    </row>
    <row r="15" spans="1:16" ht="15" customHeight="1">
      <c r="A15" s="118"/>
      <c r="B15" s="118" t="str">
        <f>IFERROR(VLOOKUP(D15,DB!A:K,11,0),"")</f>
        <v/>
      </c>
      <c r="C15" s="93"/>
      <c r="D15" s="93"/>
      <c r="E15" s="97"/>
      <c r="F15" s="122"/>
      <c r="G15" s="123">
        <f ca="1">IFERROR(NOW()-F15,"")</f>
        <v>45966.62744502315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45966.62744502315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45966.62744502315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45966.62744502315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45966.62744502315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45966.62744502315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45966.62744502315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45966.62744502315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45966.62744502315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45966.62744502315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45966.62744502315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45966.62744502315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45966.62744502315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45966.62744502315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45966.62744502315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45966.62744502315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45966.62744502315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45966.62744502315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45966.62744502315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45966.62744502315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45966.62744502315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45966.62744502315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45966.62744502315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45966.62744502315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45966.62744502315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45966.62744502315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45966.62744502315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45966.62744502315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45966.62744502315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45966.62744502315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45966.62744502315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45966.62744502315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45966.62744502315</v>
      </c>
      <c r="H47" s="122"/>
      <c r="I47" s="118" t="str">
        <f>IFERROR(VLOOKUP(D47,DB!A:F,6,0),"")</f>
        <v/>
      </c>
      <c r="J47" s="118" t="str">
        <f>IFERROR(VLOOKUP(D47,DB!A:G,7,0),"")</f>
        <v/>
      </c>
      <c r="K47" s="124"/>
      <c r="L47" s="120" t="str">
        <f>IFERROR(VLOOKUP(D47,DB!A:I,9,0),"")</f>
        <v/>
      </c>
    </row>
    <row r="48" spans="1:12" ht="15" customHeight="1">
      <c r="A48" s="125"/>
      <c r="B48" s="125" t="str">
        <f>IFERROR(VLOOKUP(D48,DB!A:K,11,0),"")</f>
        <v/>
      </c>
      <c r="C48" s="126"/>
      <c r="D48" s="127"/>
      <c r="E48" s="128"/>
      <c r="F48" s="129"/>
      <c r="G48" s="130">
        <f ca="1">IFERROR(NOW()-F48,"")</f>
        <v>45966.62744502315</v>
      </c>
      <c r="H48" s="129"/>
      <c r="I48" s="125" t="str">
        <f>IFERROR(VLOOKUP(D48,DB!A:F,6,0),"")</f>
        <v/>
      </c>
      <c r="J48" s="125" t="str">
        <f>IFERROR(VLOOKUP(D48,DB!A:G,7,0),"")</f>
        <v/>
      </c>
      <c r="K48" s="131"/>
      <c r="L48" s="127" t="str">
        <f>IFERROR(VLOOKUP(D48,DB!A:I,9,0),"")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14" sqref="D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74.795384837962047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40.438567708333721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17.966333912037953</v>
      </c>
      <c r="H4" s="152">
        <v>45948.661111111112</v>
      </c>
      <c r="I4" s="151" t="str">
        <f>IFERROR(VLOOKUP(D4,DB!A:F,6,0),"")</f>
        <v>SCECO</v>
      </c>
      <c r="J4" s="151" t="str">
        <f>IFERROR(VLOOKUP(D4,DB!A:G,7,0),"")</f>
        <v>Dead</v>
      </c>
      <c r="K4" s="151" t="s">
        <v>39121</v>
      </c>
      <c r="L4" s="151" t="str">
        <f>IFERROR(VLOOKUP(D4,DB!A:I,9,0),"")</f>
        <v>Latis</v>
      </c>
    </row>
    <row r="5" spans="1:13" ht="30.75">
      <c r="A5" s="151" t="s">
        <v>39122</v>
      </c>
      <c r="B5" s="151" t="str">
        <f>IFERROR(VLOOKUP(D5,DB!A:K,11,0),"")</f>
        <v>R5</v>
      </c>
      <c r="C5" s="151">
        <v>1</v>
      </c>
      <c r="D5" s="151" t="s">
        <v>32921</v>
      </c>
      <c r="E5" s="151" t="s">
        <v>39021</v>
      </c>
      <c r="F5" s="152">
        <v>45966.453425925924</v>
      </c>
      <c r="G5" s="153">
        <f ca="1">IFERROR(NOW()-F5,"")</f>
        <v>0.1740190972268465</v>
      </c>
      <c r="H5" s="152">
        <v>45966.358287037037</v>
      </c>
      <c r="I5" s="151" t="str">
        <f>IFERROR(VLOOKUP(D5,DB!A:F,6,0),"")</f>
        <v>SCECO</v>
      </c>
      <c r="J5" s="151" t="str">
        <f>IFERROR(VLOOKUP(D5,DB!A:G,7,0),"")</f>
        <v>Good</v>
      </c>
      <c r="K5" s="151" t="s">
        <v>39123</v>
      </c>
      <c r="L5" s="151" t="str">
        <f>IFERROR(VLOOKUP(D5,DB!A:I,9,0),"")</f>
        <v>Latis</v>
      </c>
    </row>
    <row r="6" spans="1:13" ht="15">
      <c r="A6" s="151" t="s">
        <v>39124</v>
      </c>
      <c r="B6" s="151" t="str">
        <f>IFERROR(VLOOKUP(D6,DB!A:K,11,0),"")</f>
        <v>R5</v>
      </c>
      <c r="C6" s="151">
        <v>2</v>
      </c>
      <c r="D6" s="151" t="s">
        <v>38128</v>
      </c>
      <c r="E6" s="151" t="s">
        <v>39021</v>
      </c>
      <c r="F6" s="152">
        <v>45966.582141203704</v>
      </c>
      <c r="G6" s="153">
        <f ca="1">IFERROR(NOW()-F6,"")</f>
        <v>4.5303819446417037E-2</v>
      </c>
      <c r="H6" s="152">
        <v>45966.572418981479</v>
      </c>
      <c r="I6" s="151" t="str">
        <f>IFERROR(VLOOKUP(D6,DB!A:F,6,0),"")</f>
        <v>SCECO</v>
      </c>
      <c r="J6" s="151" t="str">
        <f>IFERROR(VLOOKUP(D6,DB!A:G,7,0),"")</f>
        <v>Haj Removal</v>
      </c>
      <c r="K6" s="151" t="s">
        <v>39125</v>
      </c>
      <c r="L6" s="151" t="str">
        <f>IFERROR(VLOOKUP(D6,DB!A:I,9,0),"")</f>
        <v>Latis</v>
      </c>
    </row>
    <row r="7" spans="1:13" ht="15">
      <c r="A7" s="151" t="s">
        <v>39126</v>
      </c>
      <c r="B7" s="151" t="str">
        <f>IFERROR(VLOOKUP(D7,DB!A:K,11,0),"")</f>
        <v>R5</v>
      </c>
      <c r="C7" s="151">
        <v>4</v>
      </c>
      <c r="D7" s="151" t="s">
        <v>38168</v>
      </c>
      <c r="E7" s="151" t="s">
        <v>39021</v>
      </c>
      <c r="F7" s="152">
        <v>45966.601550925923</v>
      </c>
      <c r="G7" s="153">
        <f ca="1">IFERROR(NOW()-F7,"")</f>
        <v>2.5894097227137536E-2</v>
      </c>
      <c r="H7" s="152">
        <v>45966.586273148147</v>
      </c>
      <c r="I7" s="151" t="str">
        <f>IFERROR(VLOOKUP(D7,DB!A:F,6,0),"")</f>
        <v>SCECO</v>
      </c>
      <c r="J7" s="151" t="str">
        <f>IFERROR(VLOOKUP(D7,DB!A:G,7,0),"")</f>
        <v>Haj Removal</v>
      </c>
      <c r="K7" s="151" t="s">
        <v>39127</v>
      </c>
      <c r="L7" s="151" t="str">
        <f>IFERROR(VLOOKUP(D7,DB!A:I,9,0),"")</f>
        <v>Latis</v>
      </c>
    </row>
    <row r="8" spans="1:13" ht="15">
      <c r="A8" s="151" t="s">
        <v>39128</v>
      </c>
      <c r="B8" s="151" t="str">
        <f>IFERROR(VLOOKUP(D8,DB!A:K,11,0),"")</f>
        <v>R5</v>
      </c>
      <c r="C8" s="151">
        <v>1</v>
      </c>
      <c r="D8" s="151" t="s">
        <v>38338</v>
      </c>
      <c r="E8" s="151" t="s">
        <v>39021</v>
      </c>
      <c r="F8" s="152">
        <v>45966.620868055557</v>
      </c>
      <c r="G8" s="153">
        <f ca="1">IFERROR(NOW()-F8,"")</f>
        <v>6.5769675929914229E-3</v>
      </c>
      <c r="H8" s="152">
        <v>45966.615312499998</v>
      </c>
      <c r="I8" s="151" t="str">
        <f>IFERROR(VLOOKUP(D8,DB!A:F,6,0),"")</f>
        <v>SCECO</v>
      </c>
      <c r="J8" s="151" t="str">
        <f>IFERROR(VLOOKUP(D8,DB!A:G,7,0),"")</f>
        <v>Haj Removal</v>
      </c>
      <c r="K8" s="151" t="s">
        <v>39127</v>
      </c>
      <c r="L8" s="151" t="str">
        <f>IFERROR(VLOOKUP(D8,DB!A:I,9,0),"")</f>
        <v>Latis</v>
      </c>
    </row>
    <row r="9" spans="1:13" ht="15">
      <c r="A9" s="151"/>
      <c r="B9" s="151" t="str">
        <f>IFERROR(VLOOKUP(D9,DB!A:K,11,0),"")</f>
        <v/>
      </c>
      <c r="C9" s="151"/>
      <c r="D9" s="151"/>
      <c r="E9" s="151"/>
      <c r="F9" s="152"/>
      <c r="G9" s="153">
        <f ca="1">IFERROR(NOW()-F9,"")</f>
        <v>45966.62744502315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45966.62744502315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45966.62744502315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45966.62744502315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45966.62744502315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45966.62744502315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45966.62744502315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45966.62744502315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45966.62744502315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45966.62744502315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45966.62744502315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45966.62744502315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45966.62744502315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45966.62744502315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45966.62744502315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45966.62744502315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45966.62744502315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45966.62744502315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45966.62744502315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45966.62744502315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45966.62744502315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45966.62744502315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45966.62744502315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45966.62744502315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45966.62744502315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45966.62744502315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45966.62744502315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45966.62744502315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45966.62744502315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45966.62744502315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45966.62744502315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45966.62744502315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45966.62744502315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45966.62744502315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45966.62744502315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45966.62744502315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45966.62744502315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45966.62744502315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45966.62744502315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45966.62744502315</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45966.62744502315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45966.62744502315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45966.62744502315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45966.62744502315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45966.62744502315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45966.62744502315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45966.62744502315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45966.62744502315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45966.62744502315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45966.62744502315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45966.62744502315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45966.62744502315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45966.62744502315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45966.62744502315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45966.62744502315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45966.62744502315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45966.62744502315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45966.62744502315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45966.62744502315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45966.62744502315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45966.62744502315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45966.62744502315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45966.62744502315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45966.62744502315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45966.62744502315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45966.62744502315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45966.62744502315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45966.62744502315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45966.62744502315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45966.62744502315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45966.62744502315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45966.62744502315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45966.62744502315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45966.62744502315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45966.62744502315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45966.62744502315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45966.62744502315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45966.62744502315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45966.62744502315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45966.62744502315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45966.62744502315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45966.62744502315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45966.62744502315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45966.62744502315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45966.62744502315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45966.62744502315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45966.62744502315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45966.62744502315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45966.62744502315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45966.62744502315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45966.62744502315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45966.62744502315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45966.62744502315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45966.62744502315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45966.62744502315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45966.62744502315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45966.62744502315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45966.62744502315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45966.62744502315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45966.62744502315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45966.62744502315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45966.62744502315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45966.62744502315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45966.62744502315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45966.62744502315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45966.62744502315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45966.62744502315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45966.62744502315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45966.62744502315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45966.62744502315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45966.62744502315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45966.62744502315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45966.62744502315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45966.62744502315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45966.62744502315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45966.62744502315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45966.62744502315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45966.62744502315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45966.62744502315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45966.62744502315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45966.62744502315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45966.62744502315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45966.62744502315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45966.62744502315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45966.62744502315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45966.62744502315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45966.62744502315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45966.62744502315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45966.62744502315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45966.62744502315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45966.62744502315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45966.62744502315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45966.62744502315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45966.62744502315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45966.62744502315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45966.62744502315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45966.62744502315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45966.62744502315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45966.62744502315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45966.62744502315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45966.62744502315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45966.62744502315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45966.62744502315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45966.62744502315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45966.62744502315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45966.62744502315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45966.62744502315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45966.62744502315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45966.62744502315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45966.62744502315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45966.62744502315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45966.62744502315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45966.62744502315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45966.62744502315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45966.62744502315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45966.62744502315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45966.62744502315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45966.62744502315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45966.62744502315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45966.62744502315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45966.62744502315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45966.62744502315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45966.62744502315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45966.62744502315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45966.62744502315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45966.62744502315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45966.62744502315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45966.62744502315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45966.62744502315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45966.62744502315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45966.62744502315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45966.62744502315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45966.62744502315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45966.62744502315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45966.62744502315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45966.62744502315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45966.62744502315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45966.62744502315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45966.62744502315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45966.62744502315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45966.62744502315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45966.62744502315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45966.62744502315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45966.62744502315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45966.62744502315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45966.62744502315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45966.62744502315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45966.62744502315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45966.62744502315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45966.62744502315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45966.62744502315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45966.62744502315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45966.62744502315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45966.62744502315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45966.62744502315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45966.62744502315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45966.62744502315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45966.62744502315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45966.62744502315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45966.62744502315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45966.62744502315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45966.62744502315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45966.62744502315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45966.62744502315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45966.62744502315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45966.62744502315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45966.62744502315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45966.62744502315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45966.62744502315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45966.62744502315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45966.62744502315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45966.62744502315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45966.62744502315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45966.62744502315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45966.62744502315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45966.62744502315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45966.62744502315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45966.62744502315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45966.62744502315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45966.62744502315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45966.62744502315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45966.62744502315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45966.62744502315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45966.62744502315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45966.62744502315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45966.62744502315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45966.62744502315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45966.62744502315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45966.62744502315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45966.62744502315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45966.62744502315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45966.62744502315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45966.62744502315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45966.62744502315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45966.62744502315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45966.62744502315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45966.62744502315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45966.62744502315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45966.62744502315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45966.62744502315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45966.62744502315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45966.62744502315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45966.62744502315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45966.62744502315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45966.62744502315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45966.62744502315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45966.62744502315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45966.62744502315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45966.62744502315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45966.62744502315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45966.62744502315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45966.62744502315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45966.62744502315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45966.62744502315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45966.62744502315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45966.62744502315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45966.62744502315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45966.62744502315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45966.62744502315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45966.62744502315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45966.62744502315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45966.62744502315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45966.62744502315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45966.62744502315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45966.62744502315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45966.62744502315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45966.62744502315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45966.62744502315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45966.62744502315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45966.62744502315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45966.62744502315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45966.62744502315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45966.62744502315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45966.62744502315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45966.62744502315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45966.62744502315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45966.62744502315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45966.62744502315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45966.62744502315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45966.62744502315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45966.62744502315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45966.62744502315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45966.62744502315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45966.62744502315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45966.62744502315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45966.62744502315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45966.62744502315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45966.62744502315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45966.62744502315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45966.62744502315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45966.62744502315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45966.62744502315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45966.62744502315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45966.62744502315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45966.62744502315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45966.62744502315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45966.62744502315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45966.62744502315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45966.62744502315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45966.62744502315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45966.62744502315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45966.62744502315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45966.62744502315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45966.62744502315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45966.62744502315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45966.62744502315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45966.62744502315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45966.62744502315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45966.62744502315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45966.62744502315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45966.62744502315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45966.62744502315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45966.62744502315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45966.62744502315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45966.62744502315</v>
      </c>
      <c r="H323" s="158"/>
      <c r="I323" s="157" t="str">
        <f>IFERROR(VLOOKUP(D323,DB!A:F,6,0),"")</f>
        <v/>
      </c>
      <c r="J323" s="157" t="str">
        <f>IFERROR(VLOOKUP(D323,DB!A:G,7,0),"")</f>
        <v/>
      </c>
      <c r="K323" s="157"/>
      <c r="L323" s="157" t="str">
        <f>IFERROR(VLOOKUP(D323,DB!A:I,9,0),"")</f>
        <v/>
      </c>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33" ht="15"/>
    <row r="434" ht="15"/>
    <row r="435" ht="15"/>
    <row r="436" ht="15"/>
    <row r="437" ht="15"/>
    <row r="438" ht="15"/>
    <row r="439" ht="15"/>
    <row r="440" ht="15"/>
    <row r="441" ht="15"/>
    <row r="442" ht="15"/>
    <row r="443"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32" ht="15"/>
    <row r="533" ht="15"/>
    <row r="534" ht="15"/>
    <row r="535" ht="15"/>
    <row r="536" ht="15"/>
    <row r="537" ht="15"/>
    <row r="562" ht="15"/>
    <row r="563" ht="15"/>
    <row r="564" ht="15"/>
    <row r="565" ht="15"/>
    <row r="566" ht="15"/>
    <row r="567" ht="15"/>
    <row r="568" ht="15"/>
    <row r="569" ht="15"/>
    <row r="570" ht="15"/>
    <row r="571" ht="15"/>
    <row r="572"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861" ht="15"/>
    <row r="862" ht="15"/>
    <row r="863" ht="15"/>
    <row r="864" ht="15"/>
    <row r="865" ht="15"/>
    <row r="866" ht="15"/>
    <row r="867"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4" ht="15"/>
    <row r="1085" ht="15"/>
    <row r="1086" ht="15"/>
    <row r="1088" ht="15"/>
    <row r="1089"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09" ht="15"/>
    <row r="1110" ht="15"/>
    <row r="1111" ht="15"/>
    <row r="1112" ht="15"/>
    <row r="1113" ht="15"/>
    <row r="1114" ht="15"/>
    <row r="1116" ht="15"/>
    <row r="1117" ht="15"/>
    <row r="1118"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8" ht="15"/>
    <row r="1199" ht="15"/>
    <row r="1200" ht="15"/>
    <row r="1203" ht="15"/>
    <row r="1204" ht="15"/>
    <row r="1207" ht="15"/>
    <row r="1208" ht="15"/>
    <row r="1209" ht="15"/>
    <row r="1210" ht="15"/>
    <row r="1211" ht="15"/>
    <row r="1212" ht="15"/>
    <row r="1213" ht="15"/>
    <row r="1214" ht="15"/>
    <row r="1215" ht="15"/>
    <row r="1221" ht="15"/>
    <row r="1222" ht="15"/>
    <row r="1223" ht="15"/>
    <row r="1224" ht="15"/>
    <row r="1225" ht="15"/>
    <row r="1226" ht="15"/>
    <row r="1227" ht="15"/>
    <row r="1228" ht="15"/>
    <row r="1229" ht="15"/>
    <row r="1237" ht="15"/>
    <row r="1238" ht="15"/>
    <row r="1239" ht="15"/>
    <row r="1240" ht="15"/>
    <row r="1241" ht="15"/>
    <row r="1242" ht="15"/>
    <row r="1243" ht="15"/>
    <row r="1244" ht="15"/>
    <row r="1245" ht="15"/>
    <row r="1246" ht="15"/>
    <row r="1247"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45966.62744502315</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45966.62744502315</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45966.62744502315</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45966.62744502315</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45966.62744502315</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45966.62744502315</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45966.62744502315</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45966.62744502315</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45966.62744502315</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45966.62744502315</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45966.62744502315</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45966.62744502315</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45966.62744502315</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45966.62744502315</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45966.62744502315</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45966.62744502315</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45966.62744502315</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45966.62744502315</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45966.62744502315</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45966.62744502315</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45966.62744502315</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45966.62744502315</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45966.62744502315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45966.62744502315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45966.62744502315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45966.62744502315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45966.62744502315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45966.62744502315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45966.62744502315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45966.62744502315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45966.62744502315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45966.62744502315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45966.62744502315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45966.62744502315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45966.62744502315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45966.62744502315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45966.62744502315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45966.62744502315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45966.62744502315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45966.62744502315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45966.62744502315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45966.62744502315</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