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40" documentId="120_S{2AC9BD13-BADA-5192-A53E-5A8FF88502F6}" xr6:coauthVersionLast="47" xr6:coauthVersionMax="47" xr10:uidLastSave="{4D71EB5C-B5F5-42C7-A08E-F3E67CA97B4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<sst xmlns="http://schemas.openxmlformats.org/spreadsheetml/2006/main" count="180270" uniqueCount="39119">
  <si>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</si>
  <si>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</si>
  <si>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</si>
  <si>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</si>
  <si>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</si>
  <si>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</si>
  <si>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</si>
  <si>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</si>
  <si>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</si>
  <si>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</si>
  <si>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</si>
  <si>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</si>
  <si>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</si>
  <si>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</si>
  <si>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</si>
  <si>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</si>
  <si>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</si>
  <si>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</si>
  <si>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</si>
  <si>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</si>
  <si>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</si>
  <si>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</si>
  <si>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</si>
  <si>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</si>
  <si>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</si>
  <si>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</si>
  <si>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</si>
  <si>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</si>
  <si>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</si>
  <si>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</si>
  <si>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</si>
  <si>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</si>
  <si>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</si>
  <si>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</si>
  <si>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</si>
  <si>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</si>
  <si>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</si>
  <si>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</si>
  <si>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</si>
  <si>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</si>
  <si>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</si>
  <si>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</si>
  <si>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</si>
  <si>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</si>
  <si>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</si>
  <si>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</si>
  <si>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</si>
  <si>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</si>
  <si>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</si>
  <si>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</si>
  <si>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</si>
  <si>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</si>
  <si>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</si>
  <si>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</si>
  <si>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</si>
  <si>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</si>
  <si>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</si>
  <si>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</si>
  <si>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</si>
  <si>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</si>
  <si>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</si>
  <si>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</si>
  <si>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</si>
  <si>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</si>
  <si>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</si>
  <si>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</si>
  <si>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</si>
  <si>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</si>
  <si>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</si>
  <si>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</si>
  <si>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</si>
  <si>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</si>
  <si>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</si>
  <si>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</si>
  <si>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</si>
  <si>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</si>
  <si>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</si>
  <si>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</si>
  <si>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</si>
  <si>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</si>
  <si>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</si>
  <si>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</si>
  <si>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</si>
  <si>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</si>
  <si>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</si>
  <si>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</si>
  <si>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</si>
  <si>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</si>
  <si>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</si>
  <si>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</si>
  <si>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</si>
  <si>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</si>
  <si>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</si>
  <si>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</si>
  <si>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</si>
  <si>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</si>
  <si>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</si>
  <si>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</si>
  <si>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</si>
  <si>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</si>
  <si>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</si>
  <si>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</si>
  <si>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</si>
  <si>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</si>
  <si>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</si>
  <si>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</si>
  <si>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</si>
  <si>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</si>
  <si>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</si>
  <si>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</si>
  <si>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</si>
  <si>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</si>
  <si>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</si>
  <si>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</si>
  <si>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</si>
  <si>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</si>
  <si>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</si>
  <si>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</si>
  <si>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</si>
  <si>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</si>
  <si>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</si>
  <si>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</si>
  <si>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</si>
  <si>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</si>
  <si>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</si>
  <si>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</si>
  <si>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</si>
  <si>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</si>
  <si>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</si>
  <si>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</si>
  <si>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</si>
  <si>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</si>
  <si>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</si>
  <si>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</si>
  <si>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</si>
  <si>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</si>
  <si>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</si>
  <si>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</si>
  <si>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</si>
  <si>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</si>
  <si>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</si>
  <si>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</si>
  <si>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</si>
  <si>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</si>
  <si>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</si>
  <si>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</si>
  <si>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</si>
  <si>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</si>
  <si>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</si>
  <si>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</si>
  <si>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</si>
  <si>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</si>
  <si>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</si>
  <si>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</si>
  <si>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</si>
  <si>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</si>
  <si>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</si>
  <si>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</si>
  <si>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</si>
  <si>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</si>
  <si>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</si>
  <si>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</si>
  <si>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</si>
  <si>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</si>
  <si>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</si>
  <si>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</si>
  <si>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</si>
  <si>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</si>
  <si>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</si>
  <si>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</si>
  <si>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</si>
  <si>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</si>
  <si>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</si>
  <si>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</si>
  <si>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</si>
  <si>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</si>
  <si>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</si>
  <si>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</si>
  <si>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</si>
  <si>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</si>
  <si>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</si>
  <si>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</si>
  <si>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</si>
  <si>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</si>
  <si>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</si>
  <si>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</si>
  <si>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</si>
  <si>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</si>
  <si>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</si>
  <si>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</si>
  <si>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</si>
  <si>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</si>
  <si>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</si>
  <si>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</si>
  <si>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</si>
  <si>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</si>
  <si>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</si>
  <si>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</si>
  <si>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</si>
  <si>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</si>
  <si>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</si>
  <si>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</si>
  <si>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</si>
  <si>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</si>
  <si>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</si>
  <si>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</si>
  <si>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</si>
  <si>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</si>
  <si>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</si>
  <si>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</si>
  <si>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</si>
  <si>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</si>
  <si>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</si>
  <si>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</si>
  <si>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</si>
  <si>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</si>
  <si>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</si>
  <si>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</si>
  <si>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</si>
  <si>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</si>
  <si>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</si>
  <si>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</si>
  <si>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</si>
  <si>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</si>
  <si>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</si>
  <si>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</si>
  <si>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</si>
  <si>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</si>
  <si>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</si>
  <si>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</si>
  <si>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</si>
  <si>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</si>
  <si>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</si>
  <si>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</si>
  <si>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</si>
  <si>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</si>
  <si>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</si>
  <si>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</si>
  <si>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</si>
  <si>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</si>
  <si>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</si>
  <si>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</si>
  <si>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</si>
  <si>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</si>
  <si>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</si>
  <si>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</si>
  <si>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</si>
  <si>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</si>
  <si>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</si>
  <si>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</si>
  <si>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</si>
  <si>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</si>
  <si>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</si>
  <si>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</si>
  <si>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</si>
  <si>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</si>
  <si>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</si>
  <si>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</si>
  <si>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</si>
  <si>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</si>
  <si>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</si>
  <si>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</si>
  <si>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</si>
  <si>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</si>
  <si>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</si>
  <si>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</si>
  <si>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</si>
  <si>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</si>
  <si>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</si>
  <si>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</si>
  <si>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</si>
  <si>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</si>
  <si>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</si>
  <si>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</si>
  <si>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</si>
  <si>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</si>
  <si>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</si>
  <si>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</si>
  <si>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</si>
  <si>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</si>
  <si>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</si>
  <si>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</si>
  <si>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</si>
  <si>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</si>
  <si>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</si>
  <si>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</si>
  <si>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</si>
  <si>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</si>
  <si>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</si>
  <si>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</si>
  <si>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</si>
  <si>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</si>
  <si>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</si>
  <si>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</si>
  <si>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</si>
  <si>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</si>
  <si>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</si>
  <si>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</si>
  <si>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</si>
  <si>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</si>
  <si>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</si>
  <si>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</si>
  <si>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</si>
  <si>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</si>
  <si>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</si>
  <si>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</si>
  <si>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</si>
  <si>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</si>
  <si>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</si>
  <si>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</si>
  <si>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</si>
  <si>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</si>
  <si>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</si>
  <si>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</si>
  <si>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</si>
  <si>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</si>
  <si>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</si>
  <si>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</si>
  <si>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</si>
  <si>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</si>
  <si>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</si>
  <si>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</si>
  <si>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</si>
  <si>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</si>
  <si>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</si>
  <si>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</si>
  <si>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</si>
  <si>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</si>
  <si>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</si>
  <si>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</si>
  <si>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</si>
  <si>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</si>
  <si>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</si>
  <si>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</si>
  <si>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</si>
  <si>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</si>
  <si>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</si>
  <si>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</si>
  <si>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</si>
  <si>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</si>
  <si>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</si>
  <si>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</si>
  <si>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</si>
  <si>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</si>
  <si>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</si>
  <si>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</si>
  <si>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</si>
  <si>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</si>
  <si>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</si>
  <si>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</si>
  <si>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</si>
  <si>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</si>
  <si>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</si>
  <si>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</si>
  <si>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</si>
  <si>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</si>
  <si>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</si>
  <si>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</si>
  <si>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</si>
  <si>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</si>
  <si>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</si>
  <si>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</si>
  <si>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</si>
  <si>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</si>
  <si>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</si>
  <si>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</si>
  <si>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</si>
  <si>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</si>
  <si>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</si>
  <si>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</si>
  <si>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</si>
  <si>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</si>
  <si>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</si>
  <si>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</si>
  <si>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</si>
  <si>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</si>
  <si>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</si>
  <si>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</si>
  <si>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</si>
  <si>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</si>
  <si>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</si>
  <si>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</si>
  <si>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</si>
  <si>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</si>
  <si>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</si>
  <si>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</si>
  <si>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</si>
  <si>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</si>
  <si>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</si>
  <si>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</si>
  <si>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</si>
  <si>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</si>
  <si>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</si>
  <si>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</si>
  <si>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</si>
  <si>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</si>
  <si>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</si>
  <si>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</si>
  <si>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</si>
  <si>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</si>
  <si>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</si>
  <si>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</si>
  <si>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</si>
  <si>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</si>
  <si>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</si>
  <si>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</si>
  <si>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</si>
  <si>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</si>
  <si>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</si>
  <si>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</si>
  <si>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</si>
  <si>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</si>
  <si>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</si>
  <si>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</si>
  <si>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</si>
  <si>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</si>
  <si>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</si>
  <si>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</si>
  <si>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</si>
  <si>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</si>
  <si>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</si>
  <si>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</si>
  <si>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</si>
  <si>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</si>
  <si>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</si>
  <si>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</si>
  <si>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</si>
  <si>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</si>
  <si>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</si>
  <si>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</si>
  <si>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</si>
  <si>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</si>
  <si>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</si>
  <si>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</si>
  <si>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</si>
  <si>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</si>
  <si>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</si>
  <si>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</si>
  <si>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</si>
  <si>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</si>
  <si>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</si>
  <si>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</si>
  <si>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</si>
  <si>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</si>
  <si>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</si>
  <si>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</si>
  <si>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</si>
  <si>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</si>
  <si>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</si>
  <si>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</si>
  <si>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</si>
  <si>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</si>
  <si>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</si>
  <si>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</si>
  <si>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</si>
  <si>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</si>
  <si>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</si>
  <si>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</si>
  <si>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</si>
  <si>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</si>
  <si>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</si>
  <si>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</si>
  <si>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</si>
  <si>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</si>
  <si>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</si>
  <si>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</si>
  <si>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</si>
  <si>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</si>
  <si>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</si>
  <si>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</si>
  <si>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</si>
  <si>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</si>
  <si>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</si>
  <si>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</si>
  <si>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</si>
  <si>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</si>
  <si>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</si>
  <si>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</si>
  <si>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</si>
  <si>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</si>
  <si>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</si>
  <si>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</si>
  <si>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</si>
  <si>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</si>
  <si>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</si>
  <si>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</si>
  <si>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</si>
  <si>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</si>
  <si>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</si>
  <si>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</si>
  <si>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</si>
  <si>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</si>
  <si>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</si>
  <si>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</si>
  <si>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</si>
  <si>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</si>
  <si>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</si>
  <si>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</si>
  <si>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</si>
  <si>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</si>
  <si>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</si>
  <si>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</si>
  <si>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</si>
  <si>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</si>
  <si>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</si>
  <si>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</si>
  <si>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</si>
  <si>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</si>
  <si>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</si>
  <si>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</si>
  <si>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</si>
  <si>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</si>
  <si>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</si>
  <si>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</si>
  <si>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</si>
  <si>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</si>
  <si>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</si>
  <si>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</si>
  <si>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</si>
  <si>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</si>
  <si>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</si>
  <si>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</si>
  <si>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</si>
  <si>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</si>
  <si>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</si>
  <si>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</si>
  <si>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</si>
  <si>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</si>
  <si>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</si>
  <si>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</si>
  <si>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</si>
  <si>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</si>
  <si>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</si>
  <si>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</si>
  <si>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</si>
  <si>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</si>
  <si>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</si>
  <si>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</si>
  <si>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</si>
  <si>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</si>
  <si>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</si>
  <si>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</si>
  <si>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</si>
  <si>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</si>
  <si>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</si>
  <si>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</si>
  <si>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</si>
  <si>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</si>
  <si>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</si>
  <si>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</si>
  <si>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</si>
  <si>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</si>
  <si>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</si>
  <si>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</si>
  <si>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</si>
  <si>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</si>
  <si>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</si>
  <si>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</si>
  <si>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</si>
  <si>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</si>
  <si>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</si>
  <si>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</si>
  <si>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</si>
  <si>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</si>
  <si>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</si>
  <si>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</si>
  <si>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</si>
  <si>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</si>
  <si>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</si>
  <si>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</si>
  <si>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</si>
  <si>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</si>
  <si>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</si>
  <si>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</si>
  <si>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</si>
  <si>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</si>
  <si>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</si>
  <si>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</si>
  <si>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</si>
  <si>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</si>
  <si>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</si>
  <si>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</si>
  <si>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</si>
  <si>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</si>
  <si>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</si>
  <si>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</si>
  <si>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</si>
  <si>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</si>
  <si>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</si>
  <si>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</si>
  <si>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</si>
  <si>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</si>
  <si>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</si>
  <si>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</si>
  <si>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</si>
  <si>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</si>
  <si>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</si>
  <si>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</si>
  <si>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</si>
  <si>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</si>
  <si>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</si>
  <si>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</si>
  <si>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</si>
  <si>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</si>
  <si>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</si>
  <si>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</si>
  <si>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</si>
  <si>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</si>
  <si>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</si>
  <si>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</si>
  <si>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</si>
  <si>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</si>
  <si>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</si>
  <si>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</si>
  <si>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</si>
  <si>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</si>
  <si>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</si>
  <si>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</si>
  <si>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</si>
  <si>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</si>
  <si>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</si>
  <si>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</si>
  <si>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</si>
  <si>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</si>
  <si>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</si>
  <si>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</si>
  <si>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</si>
  <si>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</si>
  <si>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</si>
  <si>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</si>
  <si>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</si>
  <si>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</si>
  <si>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</si>
  <si>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</si>
  <si>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</si>
  <si>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</si>
  <si>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</si>
  <si>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</si>
  <si>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</si>
  <si>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</si>
  <si>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</si>
  <si>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</si>
  <si>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</si>
  <si>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</si>
  <si>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</si>
  <si>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</si>
  <si>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</si>
  <si>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</si>
  <si>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</si>
  <si>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</si>
  <si>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</si>
  <si>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</si>
  <si>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</si>
  <si>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</si>
  <si>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</si>
  <si>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</si>
  <si>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</si>
  <si>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</si>
  <si>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</si>
  <si>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</si>
  <si>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</si>
  <si>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</si>
  <si>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</si>
  <si>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</si>
  <si>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</si>
  <si>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</si>
  <si>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</si>
  <si>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</si>
  <si>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</si>
  <si>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</si>
  <si>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</si>
  <si>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</si>
  <si>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</si>
  <si>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</si>
  <si>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</si>
  <si>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</si>
  <si>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</si>
  <si>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</si>
  <si>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</si>
  <si>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</si>
  <si>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</si>
  <si>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</si>
  <si>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</si>
  <si>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</si>
  <si>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</si>
  <si>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</si>
  <si>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</si>
  <si>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</si>
  <si>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</si>
  <si>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</si>
  <si>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</si>
  <si>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</si>
  <si>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</si>
  <si>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</si>
  <si>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</si>
  <si>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</si>
  <si>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</si>
  <si>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</si>
  <si>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</si>
  <si>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</si>
  <si>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</si>
  <si>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</si>
  <si>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</si>
  <si>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</si>
  <si>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</si>
  <si>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</si>
  <si>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</si>
  <si>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</si>
  <si>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</si>
  <si>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</si>
  <si>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</si>
  <si>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</si>
  <si>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</si>
  <si>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</si>
  <si>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</si>
  <si>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</si>
  <si>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</si>
  <si>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</si>
  <si>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</si>
  <si>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</si>
  <si>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</si>
  <si>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</si>
  <si>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</si>
  <si>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</si>
  <si>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</si>
  <si>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</si>
  <si>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</si>
  <si>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</si>
  <si>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</si>
  <si>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</si>
  <si>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</si>
  <si>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</si>
  <si>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</si>
  <si>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</si>
  <si>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</si>
  <si>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</si>
  <si>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</si>
  <si>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</si>
  <si>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</si>
  <si>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</si>
  <si>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</si>
  <si>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</si>
  <si>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</si>
  <si>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</si>
  <si>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</si>
  <si>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</si>
  <si>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</si>
  <si>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</si>
  <si>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</si>
  <si>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</si>
  <si>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</si>
  <si>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</si>
  <si>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</si>
  <si>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</si>
  <si>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</si>
  <si>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</si>
  <si>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</si>
  <si>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</si>
  <si>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</si>
  <si>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</si>
  <si>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</si>
  <si>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</si>
  <si>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</si>
  <si>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</si>
  <si>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</si>
  <si>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</si>
  <si>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</si>
  <si>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</si>
  <si>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</si>
  <si>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</si>
  <si>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</si>
  <si>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</si>
  <si>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</si>
  <si>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</si>
  <si>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</si>
  <si>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</si>
  <si>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</si>
  <si>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</si>
  <si>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</si>
  <si>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</si>
  <si>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</si>
  <si>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</si>
  <si>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</si>
  <si>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</si>
  <si>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</si>
  <si>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</si>
  <si>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</si>
  <si>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</si>
  <si>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</si>
  <si>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</si>
  <si>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</si>
  <si>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</si>
  <si>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</si>
  <si>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</si>
  <si>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</si>
  <si>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</si>
  <si>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</si>
  <si>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</si>
  <si>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</si>
  <si>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</si>
  <si>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</si>
  <si>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</si>
  <si>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</si>
  <si>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</si>
  <si>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</si>
  <si>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</si>
  <si>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</si>
  <si>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</si>
  <si>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</si>
  <si>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</si>
  <si>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</si>
  <si>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</si>
  <si>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</si>
  <si>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</si>
  <si>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</si>
  <si>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</si>
  <si>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</si>
  <si>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</si>
  <si>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</si>
  <si>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</si>
  <si>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</si>
  <si>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</si>
  <si>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</si>
  <si>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</si>
  <si>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</si>
  <si>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</si>
  <si>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</si>
  <si>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</si>
  <si>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</si>
  <si>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</si>
  <si>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</si>
  <si>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</si>
  <si>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</si>
  <si>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</si>
  <si>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</si>
  <si>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</si>
  <si>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</si>
  <si>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</si>
  <si>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</si>
  <si>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</si>
  <si>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</si>
  <si>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</si>
  <si>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</si>
  <si>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</si>
  <si>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</si>
  <si>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</si>
  <si>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</si>
  <si>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</si>
  <si>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</si>
  <si>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</si>
  <si>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</si>
  <si>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</si>
  <si>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</si>
  <si>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</si>
  <si>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</si>
  <si>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</si>
  <si>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</si>
  <si>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</si>
  <si>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</si>
  <si>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</si>
  <si>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</si>
  <si>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</si>
  <si>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</si>
  <si>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</si>
  <si>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</si>
  <si>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</si>
  <si>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</si>
  <si>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</si>
  <si>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</si>
  <si>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</si>
  <si>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</si>
  <si>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</si>
  <si>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</si>
  <si>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</si>
  <si>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</si>
  <si>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</si>
  <si>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</si>
  <si>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</si>
  <si>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</si>
  <si>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</si>
  <si>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</si>
  <si>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</si>
  <si>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</si>
  <si>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</si>
  <si>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</si>
  <si>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</si>
  <si>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</si>
  <si>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</si>
  <si>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</si>
  <si>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</si>
  <si>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</si>
  <si>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</si>
  <si>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</si>
  <si>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</si>
  <si>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</si>
  <si>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</si>
  <si>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</si>
  <si>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</si>
  <si>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</si>
  <si>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</si>
  <si>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</si>
  <si>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</si>
  <si>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</si>
  <si>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</si>
  <si>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</si>
  <si>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</si>
  <si>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</si>
  <si>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</si>
  <si>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</si>
  <si>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</si>
  <si>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</si>
  <si>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</si>
  <si>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</si>
  <si>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</si>
  <si>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</si>
  <si>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</si>
  <si>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</si>
  <si>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</si>
  <si>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</si>
  <si>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</si>
  <si>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</si>
  <si>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</si>
  <si>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</si>
  <si>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</si>
  <si>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</si>
  <si>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</si>
  <si>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</si>
  <si>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</si>
  <si>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</si>
  <si>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</si>
  <si>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</si>
  <si>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</si>
  <si>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</si>
  <si>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</si>
  <si>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</si>
  <si>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</si>
  <si>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</si>
  <si>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</si>
  <si>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</si>
  <si>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</si>
  <si>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</si>
  <si>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</si>
  <si>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</si>
  <si>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</si>
  <si>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</si>
  <si>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</si>
  <si>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</si>
  <si>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</si>
  <si>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</si>
  <si>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</si>
  <si>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</si>
  <si>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</si>
  <si>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</si>
  <si>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</si>
  <si>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</si>
  <si>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</si>
  <si>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</si>
  <si>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</si>
  <si>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</si>
  <si>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</si>
  <si>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</si>
  <si>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</si>
  <si>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</si>
  <si>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</si>
  <si>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</si>
  <si>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</si>
  <si>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</si>
  <si>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</si>
  <si>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</si>
  <si>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</si>
  <si>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</si>
  <si>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</si>
  <si>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</si>
  <si>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</si>
  <si>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</si>
  <si>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</si>
  <si>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</si>
  <si>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</si>
  <si>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</si>
  <si>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</si>
  <si>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</si>
  <si>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</si>
  <si>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</si>
  <si>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</si>
  <si>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</si>
  <si>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</si>
  <si>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</si>
  <si>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</si>
  <si>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</si>
  <si>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</si>
  <si>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</si>
  <si>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</si>
  <si>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</si>
  <si>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</si>
  <si>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</si>
  <si>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</si>
  <si>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</si>
  <si>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</si>
  <si>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</si>
  <si>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</si>
  <si>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</si>
  <si>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</si>
  <si>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</si>
  <si>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</si>
  <si>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</si>
  <si>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</si>
  <si>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</si>
  <si>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</si>
  <si>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</si>
  <si>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</si>
  <si>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</si>
  <si>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</si>
  <si>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</si>
  <si>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</si>
  <si>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</si>
  <si>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</si>
  <si>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</si>
  <si>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</si>
  <si>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</si>
  <si>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</si>
  <si>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</si>
  <si>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</si>
  <si>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</si>
  <si>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</si>
  <si>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</si>
  <si>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</si>
  <si>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</si>
  <si>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</si>
  <si>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</si>
  <si>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</si>
  <si>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</si>
  <si>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</si>
  <si>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</si>
  <si>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</si>
  <si>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</si>
  <si>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</si>
  <si>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</si>
  <si>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</si>
  <si>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</si>
  <si>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</si>
  <si>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</si>
  <si>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</si>
  <si>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</si>
  <si>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</si>
  <si>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</si>
  <si>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</si>
  <si>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</si>
  <si>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</si>
  <si>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</si>
  <si>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</si>
  <si>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</si>
  <si>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</si>
  <si>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</si>
  <si>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</si>
  <si>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</si>
  <si>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</si>
  <si>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</si>
  <si>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</si>
  <si>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</si>
  <si>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</si>
  <si>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</si>
  <si>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</si>
  <si>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</si>
  <si>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</si>
  <si>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</si>
  <si>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</si>
  <si>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</si>
  <si>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</si>
  <si>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</si>
  <si>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</si>
  <si>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</si>
  <si>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</si>
  <si>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</si>
  <si>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</si>
  <si>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</si>
  <si>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</si>
  <si>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</si>
  <si>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</si>
  <si>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</si>
  <si>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</si>
  <si>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</si>
  <si>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</si>
  <si>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</si>
  <si>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</si>
  <si>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</si>
  <si>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</si>
  <si>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</si>
  <si>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</si>
  <si>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</si>
  <si>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</si>
  <si>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</si>
  <si>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</si>
  <si>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</si>
  <si>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</si>
  <si>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</si>
  <si>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</si>
  <si>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</si>
  <si>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</si>
  <si>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</si>
  <si>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</si>
  <si>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</si>
  <si>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</si>
  <si>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</si>
  <si>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</si>
  <si>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</si>
  <si>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</si>
  <si>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</si>
  <si>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</si>
  <si>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</si>
  <si>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</si>
  <si>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</si>
  <si>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</si>
  <si>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</si>
  <si>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</si>
  <si>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</si>
  <si>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</si>
  <si>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</si>
  <si>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</si>
  <si>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</si>
  <si>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</si>
  <si>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</si>
  <si>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</si>
  <si>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</si>
  <si>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</si>
  <si>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</si>
  <si>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</si>
  <si>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</si>
  <si>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</si>
  <si>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</si>
  <si>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</si>
  <si>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</si>
  <si>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</si>
  <si>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</si>
  <si>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</si>
  <si>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</si>
  <si>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</si>
  <si>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</si>
  <si>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</si>
  <si>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</si>
  <si>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</si>
  <si>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</si>
  <si>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</si>
  <si>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</si>
  <si>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</si>
  <si>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</si>
  <si>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</si>
  <si>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</si>
  <si>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</si>
  <si>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</si>
  <si>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</si>
  <si>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</si>
  <si>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</si>
  <si>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</si>
  <si>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</si>
  <si>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</si>
  <si>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</si>
  <si>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</si>
  <si>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</si>
  <si>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</si>
  <si>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</si>
  <si>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</si>
  <si>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</si>
  <si>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</si>
  <si>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</si>
  <si>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</si>
  <si>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</si>
  <si>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</si>
  <si>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</si>
  <si>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</si>
  <si>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</si>
  <si>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</si>
  <si>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</si>
  <si>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</si>
  <si>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</si>
  <si>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</si>
  <si>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</si>
  <si>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</si>
  <si>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</si>
  <si>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</si>
  <si>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</si>
  <si>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</si>
  <si>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</si>
  <si>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</si>
  <si>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</si>
  <si>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</si>
  <si>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</si>
  <si>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</si>
  <si>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</si>
  <si>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</si>
  <si>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</si>
  <si>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</si>
  <si>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</si>
  <si>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</si>
  <si>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</si>
  <si>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</si>
  <si>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</si>
  <si>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</si>
  <si>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</si>
  <si>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</si>
  <si>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</si>
  <si>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</si>
  <si>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</si>
  <si>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</si>
  <si>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</si>
  <si>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</si>
  <si>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</si>
  <si>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</si>
  <si>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</si>
  <si>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</si>
  <si>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</si>
  <si>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</si>
  <si>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</si>
  <si>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</si>
  <si>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</si>
  <si>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</si>
  <si>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</si>
  <si>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</si>
  <si>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</si>
  <si>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</si>
  <si>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</si>
  <si>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</si>
  <si>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</si>
  <si>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</si>
  <si>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</si>
  <si>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</si>
  <si>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</si>
  <si>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</si>
  <si>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</si>
  <si>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</si>
  <si>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</si>
  <si>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</si>
  <si>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</si>
  <si>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</si>
  <si>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</si>
  <si>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</si>
  <si>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</si>
  <si>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</si>
  <si>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</si>
  <si>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</si>
  <si>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</si>
  <si>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</si>
  <si>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</si>
  <si>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</si>
  <si>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</si>
  <si>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</si>
  <si>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</si>
  <si>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</si>
  <si>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</si>
  <si>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</si>
  <si>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</si>
  <si>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</si>
  <si>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</si>
  <si>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</si>
  <si>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</si>
  <si>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</si>
  <si>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</si>
  <si>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</si>
  <si>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</si>
  <si>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</si>
  <si>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</si>
  <si>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</si>
  <si>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</si>
  <si>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</si>
  <si>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</si>
  <si>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</si>
  <si>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</si>
  <si>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</si>
  <si>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</si>
  <si>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</si>
  <si>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</si>
  <si>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</si>
  <si>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</si>
  <si>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</si>
  <si>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</si>
  <si>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</si>
  <si>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</si>
  <si>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</si>
  <si>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</si>
  <si>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</si>
  <si>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</si>
  <si>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</si>
  <si>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</si>
  <si>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</si>
  <si>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</si>
  <si>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</si>
  <si>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</si>
  <si>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</si>
  <si>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</si>
  <si>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</si>
  <si>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</si>
  <si>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</si>
  <si>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</si>
  <si>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</si>
  <si>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</si>
  <si>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</si>
  <si>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</si>
  <si>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</si>
  <si>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</si>
  <si>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</si>
  <si>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</si>
  <si>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</si>
  <si>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</si>
  <si>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</si>
  <si>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</si>
  <si>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</si>
  <si>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</si>
  <si>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</si>
  <si>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</si>
  <si>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</si>
  <si>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</si>
  <si>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</si>
  <si>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</si>
  <si>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</si>
  <si>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</si>
  <si>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</si>
  <si>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</si>
  <si>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</si>
  <si>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</si>
  <si>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</si>
  <si>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</si>
  <si>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</si>
  <si>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</si>
  <si>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</si>
  <si>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</si>
  <si>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</si>
  <si>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</si>
  <si>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</si>
  <si>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</si>
  <si>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</si>
  <si>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</si>
  <si>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</si>
  <si>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</si>
  <si>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</si>
  <si>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</si>
  <si>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</si>
  <si>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</si>
  <si>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</si>
  <si>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</si>
  <si>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</si>
  <si>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</si>
  <si>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</si>
  <si>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</si>
  <si>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</si>
  <si>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</si>
  <si>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</si>
  <si>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</si>
  <si>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</si>
  <si>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</si>
  <si>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</si>
  <si>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</si>
  <si>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</si>
  <si>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</si>
  <si>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</si>
  <si>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</si>
  <si>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</si>
  <si>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</si>
  <si>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</si>
  <si>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</si>
  <si>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</si>
  <si>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</si>
  <si>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</si>
  <si>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</si>
  <si>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</si>
  <si>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</si>
  <si>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</si>
  <si>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</si>
  <si>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</si>
  <si>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</si>
  <si>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</si>
  <si>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</si>
  <si>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</si>
  <si>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</si>
  <si>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</si>
  <si>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</si>
  <si>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</si>
  <si>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</si>
  <si>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</si>
  <si>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</si>
  <si>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</si>
  <si>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</si>
  <si>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</si>
  <si>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</si>
  <si>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</si>
  <si>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</si>
  <si>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</si>
  <si>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</si>
  <si>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</si>
  <si>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</si>
  <si>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</si>
  <si>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</si>
  <si>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</si>
  <si>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</si>
  <si>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</si>
  <si>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</si>
  <si>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</si>
  <si>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</si>
  <si>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</si>
  <si>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</si>
  <si>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</si>
  <si>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</si>
  <si>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</si>
  <si>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</si>
  <si>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</si>
  <si>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</si>
  <si>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</si>
  <si>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</si>
  <si>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</si>
  <si>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</si>
  <si>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</si>
  <si>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</si>
  <si>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</si>
  <si>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</si>
  <si>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</si>
  <si>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</si>
  <si>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</si>
  <si>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</si>
  <si>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</si>
  <si>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</si>
  <si>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</si>
  <si>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</si>
  <si>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</si>
  <si>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</si>
  <si>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</si>
  <si>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</si>
  <si>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</si>
  <si>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</si>
  <si>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</si>
  <si>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</si>
  <si>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</si>
  <si>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</si>
  <si>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</si>
  <si>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</si>
  <si>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</si>
  <si>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</si>
  <si>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</si>
  <si>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</si>
  <si>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</si>
  <si>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</si>
  <si>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</si>
  <si>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</si>
  <si>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</si>
  <si>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</si>
  <si>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</si>
  <si>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</si>
  <si>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</si>
  <si>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</si>
  <si>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</si>
  <si>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</si>
  <si>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</si>
  <si>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</si>
  <si>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</si>
  <si>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</si>
  <si>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</si>
  <si>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</si>
  <si>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</si>
  <si>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</si>
  <si>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</si>
  <si>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</si>
  <si>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</si>
  <si>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</si>
  <si>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</si>
  <si>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</si>
  <si>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</si>
  <si>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</si>
  <si>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</si>
  <si>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</si>
  <si>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</si>
  <si>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</si>
  <si>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</si>
  <si>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</si>
  <si>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</si>
  <si>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</si>
  <si>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</si>
  <si>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</si>
  <si>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</si>
  <si>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</si>
  <si>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</si>
  <si>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</si>
  <si>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</si>
  <si>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</si>
  <si>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</si>
  <si>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</si>
  <si>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</si>
  <si>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</si>
  <si>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</si>
  <si>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</si>
  <si>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</si>
  <si>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</si>
  <si>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</si>
  <si>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</si>
  <si>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</si>
  <si>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</si>
  <si>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</si>
  <si>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</si>
  <si>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</si>
  <si>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</si>
  <si>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</si>
  <si>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</si>
  <si>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</si>
  <si>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</si>
  <si>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</si>
  <si>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</si>
  <si>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</si>
  <si>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</si>
  <si>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</si>
  <si>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</si>
  <si>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</si>
  <si>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</si>
  <si>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</si>
  <si>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</si>
  <si>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</si>
  <si>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</si>
  <si>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</si>
  <si>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</si>
  <si>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</si>
  <si>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</si>
  <si>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</si>
  <si>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</si>
  <si>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</si>
  <si>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</si>
  <si>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</si>
  <si>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</si>
  <si>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</si>
  <si>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</si>
  <si>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</si>
  <si>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</si>
  <si>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</si>
  <si>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</si>
  <si>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</si>
  <si>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</si>
  <si>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</si>
  <si>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</si>
  <si>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</si>
  <si>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</si>
  <si>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</si>
  <si>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</si>
  <si>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</si>
  <si>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</si>
  <si>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</si>
  <si>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</si>
  <si>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</si>
  <si>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</si>
  <si>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</si>
  <si>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</si>
  <si>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</si>
  <si>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</si>
  <si>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</si>
  <si>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</si>
  <si>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</si>
  <si>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</si>
  <si>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</si>
  <si>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</si>
  <si>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</si>
  <si>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</si>
  <si>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</si>
  <si>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</si>
  <si>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</si>
  <si>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</si>
  <si>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</si>
  <si>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</si>
  <si>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</si>
  <si>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</si>
  <si>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</si>
  <si>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</si>
  <si>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</si>
  <si>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</si>
  <si>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</si>
  <si>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</si>
  <si>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</si>
  <si>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</si>
  <si>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</si>
  <si>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</si>
  <si>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</si>
  <si>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</si>
  <si>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</si>
  <si>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</si>
  <si>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</si>
  <si>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</si>
  <si>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</si>
  <si>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</si>
  <si>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</si>
  <si>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</si>
  <si>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</si>
  <si>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</si>
  <si>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</si>
  <si>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</si>
  <si>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</si>
  <si>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</si>
  <si>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</si>
  <si>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</si>
  <si>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</si>
  <si>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</si>
  <si>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</si>
  <si>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</si>
  <si>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</si>
  <si>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</si>
  <si>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</si>
  <si>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</si>
  <si>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</si>
  <si>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</si>
  <si>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</si>
  <si>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</si>
  <si>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</si>
  <si>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</si>
  <si>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</si>
  <si>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</si>
  <si>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</si>
  <si>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</si>
  <si>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</si>
  <si>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</si>
  <si>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</si>
  <si>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</si>
  <si>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</si>
  <si>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</si>
  <si>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</si>
  <si>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</si>
  <si>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</si>
  <si>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</si>
  <si>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</si>
  <si>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</si>
  <si>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</si>
  <si>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</si>
  <si>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</si>
  <si>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</si>
  <si>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</si>
  <si>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</si>
  <si>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</si>
  <si>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</si>
  <si>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</si>
  <si>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</si>
  <si>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</si>
  <si>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</si>
  <si>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</si>
  <si>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</si>
  <si>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</si>
  <si>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</si>
  <si>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</si>
  <si>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</si>
  <si>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</si>
  <si>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</si>
  <si>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</si>
  <si>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</si>
  <si>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</si>
  <si>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</si>
  <si>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</si>
  <si>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</si>
  <si>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</si>
  <si>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</si>
  <si>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</si>
  <si>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</si>
  <si>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</si>
  <si>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</si>
  <si>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</si>
  <si>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</si>
  <si>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</si>
  <si>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</si>
  <si>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</si>
  <si>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</si>
  <si>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</si>
  <si>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</si>
  <si>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</si>
  <si>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</si>
  <si>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</si>
  <si>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</si>
  <si>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</si>
  <si>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</si>
  <si>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</si>
  <si>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</si>
  <si>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</si>
  <si>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</si>
  <si>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</si>
  <si>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</si>
  <si>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</si>
  <si>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</si>
  <si>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</si>
  <si>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</si>
  <si>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</si>
  <si>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</si>
  <si>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</si>
  <si>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</si>
  <si>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</si>
  <si>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</si>
  <si>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</si>
  <si>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</si>
  <si>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</si>
  <si>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</si>
  <si>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</si>
  <si>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</si>
  <si>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</si>
  <si>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</si>
  <si>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</si>
  <si>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</si>
  <si>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</si>
  <si>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</si>
  <si>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</si>
  <si>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</si>
  <si>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</si>
  <si>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</si>
  <si>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</si>
  <si>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</si>
  <si>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</si>
  <si>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</si>
  <si>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</si>
  <si>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</si>
  <si>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</si>
  <si>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</si>
  <si>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</si>
  <si>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</si>
  <si>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</si>
  <si>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</si>
  <si>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</si>
  <si>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</si>
  <si>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</si>
  <si>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</si>
  <si>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</si>
  <si>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</si>
  <si>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</si>
  <si>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</si>
  <si>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</si>
  <si>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</si>
  <si>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</si>
  <si>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</si>
  <si>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</si>
  <si>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</si>
  <si>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</si>
  <si>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</si>
  <si>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</si>
  <si>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</si>
  <si>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</si>
  <si>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</si>
  <si>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</si>
  <si>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</si>
  <si>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</si>
  <si>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</si>
  <si>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</si>
  <si>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</si>
  <si>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</si>
  <si>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</si>
  <si>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</si>
  <si>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</si>
  <si>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</si>
  <si>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</si>
  <si>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</si>
  <si>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</si>
  <si>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</si>
  <si>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</si>
  <si>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</si>
  <si>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</si>
  <si>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</si>
  <si>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</si>
  <si>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</si>
  <si>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</si>
  <si>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</si>
  <si>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</si>
  <si>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</si>
  <si>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</si>
  <si>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</si>
  <si>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</si>
  <si>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</si>
  <si>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</si>
  <si>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</si>
  <si>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</si>
  <si>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</si>
  <si>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</si>
  <si>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</si>
  <si>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</si>
  <si>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</si>
  <si>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</si>
  <si>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</si>
  <si>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</si>
  <si>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</si>
  <si>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</si>
  <si>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</si>
  <si>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</si>
  <si>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</si>
  <si>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</si>
  <si>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</si>
  <si>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</si>
  <si>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</si>
  <si>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</si>
  <si>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</si>
  <si>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</si>
  <si>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</si>
  <si>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</si>
  <si>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</si>
  <si>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</si>
  <si>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</si>
  <si>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</si>
  <si>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</si>
  <si>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</si>
  <si>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</si>
  <si>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</si>
  <si>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</si>
  <si>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</si>
  <si>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</si>
  <si>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</si>
  <si>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</si>
  <si>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</si>
  <si>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</si>
  <si>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</si>
  <si>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</si>
  <si>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</si>
  <si>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</si>
  <si>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</si>
  <si>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</si>
  <si>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</si>
  <si>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</si>
  <si>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</si>
  <si>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</si>
  <si>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</si>
  <si>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</si>
  <si>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</si>
  <si>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</si>
  <si>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</si>
  <si>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</si>
  <si>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</si>
  <si>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</si>
  <si>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</si>
  <si>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</si>
  <si>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</si>
  <si>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</si>
  <si>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</si>
  <si>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</si>
  <si>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</si>
  <si>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</si>
  <si>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</si>
  <si>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</si>
  <si>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</si>
  <si>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</si>
  <si>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</si>
  <si>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</si>
  <si>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</si>
  <si>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</si>
  <si>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</si>
  <si>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</si>
  <si>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</si>
  <si>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</si>
  <si>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</si>
  <si>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</si>
  <si>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</si>
  <si>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</si>
  <si>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</si>
  <si>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</si>
  <si>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</si>
  <si>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</si>
  <si>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</si>
  <si>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</si>
  <si>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</si>
  <si>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</si>
  <si>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</si>
  <si>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</si>
  <si>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</si>
  <si>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</si>
  <si>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</si>
  <si>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</si>
  <si>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</si>
  <si>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</si>
  <si>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</si>
  <si>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</si>
  <si>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</si>
  <si>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</si>
  <si>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</si>
  <si>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</si>
  <si>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</si>
  <si>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</si>
  <si>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</si>
  <si>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</si>
  <si>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</si>
  <si>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</si>
  <si>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</si>
  <si>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</si>
  <si>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</si>
  <si>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</si>
  <si>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</si>
  <si>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</si>
  <si>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</si>
  <si>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</si>
  <si>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</si>
  <si>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</si>
  <si>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</si>
  <si>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</si>
  <si>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</si>
  <si>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</si>
  <si>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</si>
  <si>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</si>
  <si>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</si>
  <si>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</si>
  <si>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</si>
  <si>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</si>
  <si>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</si>
  <si>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</si>
  <si>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</si>
  <si>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</si>
  <si>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</si>
  <si>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</si>
  <si>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</si>
  <si>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</si>
  <si>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</si>
  <si>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</si>
  <si>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</si>
  <si>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</si>
  <si>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</si>
  <si>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</si>
  <si>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</si>
  <si>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</si>
  <si>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</si>
  <si>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</si>
  <si>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</si>
  <si>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</si>
  <si>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</si>
  <si>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</si>
  <si>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</si>
  <si>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</si>
  <si>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</si>
  <si>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</si>
  <si>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</si>
  <si>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</si>
  <si>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</si>
  <si>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</si>
  <si>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</si>
  <si>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</si>
  <si>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</si>
  <si>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</si>
  <si>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</si>
  <si>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</si>
  <si>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</si>
  <si>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</si>
  <si>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</si>
  <si>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</si>
  <si>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</si>
  <si>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</si>
  <si>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</si>
  <si>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</si>
  <si>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</si>
  <si>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</si>
  <si>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</si>
  <si>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</si>
  <si>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</si>
  <si>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</si>
  <si>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</si>
  <si>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</si>
  <si>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</si>
  <si>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</si>
  <si>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</si>
  <si>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</si>
  <si>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</si>
  <si>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</si>
  <si>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</si>
  <si>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</si>
  <si>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</si>
  <si>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</si>
  <si>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</si>
  <si>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</si>
  <si>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</si>
  <si>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</si>
  <si>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</si>
  <si>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</si>
  <si>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</si>
  <si>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</si>
  <si>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</si>
  <si>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</si>
  <si>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</si>
  <si>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</si>
  <si>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</si>
  <si>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</si>
  <si>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</si>
  <si>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</si>
  <si>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</si>
  <si>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</si>
  <si>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</si>
  <si>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</si>
  <si>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</si>
  <si>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</si>
  <si>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</si>
  <si>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</si>
  <si>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</si>
  <si>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</si>
  <si>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</si>
  <si>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</si>
  <si>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</si>
  <si>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</si>
  <si>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</si>
  <si>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</si>
  <si>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</si>
  <si>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</si>
  <si>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</si>
  <si>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</si>
  <si>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</si>
  <si>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</si>
  <si>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</si>
  <si>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</si>
  <si>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</si>
  <si>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</si>
  <si>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</si>
  <si>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</si>
  <si>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</si>
  <si>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</si>
  <si>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</si>
  <si>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</si>
  <si>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</si>
  <si>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</si>
  <si>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</si>
  <si>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</si>
  <si>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</si>
  <si>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</si>
  <si>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</si>
  <si>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</si>
  <si>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</si>
  <si>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</si>
  <si>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</si>
  <si>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</si>
  <si>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</si>
  <si>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</si>
  <si>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</si>
  <si>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</si>
  <si>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</si>
  <si>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</si>
  <si>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</si>
  <si>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</si>
  <si>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</si>
  <si>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</si>
  <si>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</si>
  <si>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</si>
  <si>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</si>
  <si>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</si>
  <si>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</si>
  <si>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</si>
  <si>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</si>
  <si>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</si>
  <si>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</si>
  <si>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</si>
  <si>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</si>
  <si>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</si>
  <si>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</si>
  <si>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</si>
  <si>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</si>
  <si>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</si>
  <si>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</si>
  <si>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</si>
  <si>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</si>
  <si>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</si>
  <si>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</si>
  <si>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</si>
  <si>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</si>
  <si>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</si>
  <si>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</si>
  <si>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</si>
  <si>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</si>
  <si>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</si>
  <si>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</si>
  <si>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</si>
  <si>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</si>
  <si>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</si>
  <si>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</si>
  <si>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</si>
  <si>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</si>
  <si>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</si>
  <si>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</si>
  <si>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</si>
  <si>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</si>
  <si>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</si>
  <si>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</si>
  <si>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</si>
  <si>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</si>
  <si>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</si>
  <si>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</si>
  <si>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</si>
  <si>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</si>
  <si>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</si>
  <si>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</si>
  <si>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</si>
  <si>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</si>
  <si>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</si>
  <si>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</si>
  <si>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</si>
  <si>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</si>
  <si>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</si>
  <si>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</si>
  <si>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</si>
  <si>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</si>
  <si>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</si>
  <si>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</si>
  <si>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</si>
  <si>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</si>
  <si>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</si>
  <si>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</si>
  <si>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</si>
  <si>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</si>
  <si>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</si>
  <si>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</si>
  <si>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</si>
  <si>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</si>
  <si>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</si>
  <si>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</si>
  <si>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</si>
  <si>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</si>
  <si>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</si>
  <si>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</si>
  <si>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</si>
  <si>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</si>
  <si>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</si>
  <si>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</si>
  <si>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</si>
  <si>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</si>
  <si>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</si>
  <si>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</si>
  <si>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</si>
  <si>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</si>
  <si>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</si>
  <si>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</si>
  <si>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</si>
  <si>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</si>
  <si>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</si>
  <si>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</si>
  <si>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</si>
  <si>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</si>
  <si>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</si>
  <si>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</si>
  <si>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</si>
  <si>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</si>
  <si>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</si>
  <si>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</si>
  <si>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</si>
  <si>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</si>
  <si>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</si>
  <si>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</si>
  <si>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</si>
  <si>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</si>
  <si>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</si>
  <si>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</si>
  <si>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</si>
  <si>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</si>
  <si>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</si>
  <si>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</si>
  <si>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</si>
  <si>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</si>
  <si>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</si>
  <si>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</si>
  <si>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</si>
  <si>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</si>
  <si>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</si>
  <si>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</si>
  <si>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</si>
  <si>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</si>
  <si>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</si>
  <si>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</si>
  <si>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</si>
  <si>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</si>
  <si>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</si>
  <si>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</si>
  <si>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</si>
  <si>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</si>
  <si>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</si>
  <si>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</si>
  <si>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</si>
  <si>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</si>
  <si>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</si>
  <si>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</si>
  <si>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</si>
  <si>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</si>
  <si>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</si>
  <si>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</si>
  <si>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</si>
  <si>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</si>
  <si>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</si>
  <si>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</si>
  <si>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</si>
  <si>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</si>
  <si>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</si>
  <si>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</si>
  <si>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</si>
  <si>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</si>
  <si>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</si>
  <si>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</si>
  <si>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</si>
  <si>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</si>
  <si>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</si>
  <si>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</si>
  <si>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</si>
  <si>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</si>
  <si>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</si>
  <si>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</si>
  <si>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</si>
  <si>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</si>
  <si>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</si>
  <si>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</si>
  <si>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</si>
  <si>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</si>
  <si>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</si>
  <si>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</si>
  <si>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</si>
  <si>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</si>
  <si>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</si>
  <si>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</si>
  <si>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</si>
  <si>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</si>
  <si>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</si>
  <si>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</si>
  <si>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</si>
  <si>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</si>
  <si>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</si>
  <si>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</si>
  <si>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</si>
  <si>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</si>
  <si>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</si>
  <si>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</si>
  <si>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</si>
  <si>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</si>
  <si>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</si>
  <si>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</si>
  <si>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</si>
  <si>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</si>
  <si>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</si>
  <si>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</si>
  <si>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</si>
  <si>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</si>
  <si>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</si>
  <si>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</si>
  <si>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</si>
  <si>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</si>
  <si>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</si>
  <si>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</si>
  <si>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</si>
  <si>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</si>
  <si>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</si>
  <si>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</si>
  <si>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</si>
  <si>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</si>
  <si>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</si>
  <si>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</si>
  <si>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</si>
  <si>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</si>
  <si>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</si>
  <si>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</si>
  <si>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</si>
  <si>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</si>
  <si>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</si>
  <si>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</si>
  <si>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</si>
  <si>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</si>
  <si>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</si>
  <si>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</si>
  <si>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</si>
  <si>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</si>
  <si>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</si>
  <si>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</si>
  <si>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</si>
  <si>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</si>
  <si>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</si>
  <si>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</si>
  <si>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</si>
  <si>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</si>
  <si>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</si>
  <si>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</si>
  <si>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</si>
  <si>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</si>
  <si>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</si>
  <si>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</si>
  <si>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</si>
  <si>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</si>
  <si>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</si>
  <si>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</si>
  <si>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</si>
  <si>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</si>
  <si>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</si>
  <si>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</si>
  <si>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</si>
  <si>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</si>
  <si>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</si>
  <si>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</si>
  <si>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</si>
  <si>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</si>
  <si>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</si>
  <si>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</si>
  <si>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</si>
  <si>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</si>
  <si>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</si>
  <si>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</si>
  <si>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</si>
  <si>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</si>
  <si>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</si>
  <si>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</si>
  <si>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</si>
  <si>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</si>
  <si>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</si>
  <si>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</si>
  <si>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</si>
  <si>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</si>
  <si>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</si>
  <si>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</si>
  <si>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</si>
  <si>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</si>
  <si>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</si>
  <si>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</si>
  <si>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</si>
  <si>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</si>
  <si>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</si>
  <si>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</si>
  <si>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</si>
  <si>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</si>
  <si>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</si>
  <si>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</si>
  <si>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</si>
  <si>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</si>
  <si>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</si>
  <si>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</si>
  <si>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</si>
  <si>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</si>
  <si>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</si>
  <si>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</si>
  <si>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</si>
  <si>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</si>
  <si>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</si>
  <si>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</si>
  <si>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</si>
  <si>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</si>
  <si>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</si>
  <si>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</si>
  <si>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</si>
  <si>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</si>
  <si>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</si>
  <si>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</si>
  <si>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</si>
  <si>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</si>
  <si>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</si>
  <si>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</si>
  <si>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</si>
  <si>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</si>
  <si>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</si>
  <si>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</si>
  <si>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</si>
  <si>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</si>
  <si>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</si>
  <si>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</si>
  <si>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</si>
  <si>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</si>
  <si>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</si>
  <si>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</si>
  <si>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</si>
  <si>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</si>
  <si>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</si>
  <si>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</si>
  <si>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</si>
  <si>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</si>
  <si>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</si>
  <si>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</si>
  <si>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</si>
  <si>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</si>
  <si>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</si>
  <si>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</si>
  <si>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</si>
  <si>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</si>
  <si>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</si>
  <si>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</si>
  <si>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</si>
  <si>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</si>
  <si>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</si>
  <si>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</si>
  <si>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</si>
  <si>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</si>
  <si>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</si>
  <si>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</si>
  <si>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</si>
  <si>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</si>
  <si>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</si>
  <si>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</si>
  <si>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</si>
  <si>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</si>
  <si>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</si>
  <si>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</si>
  <si>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</si>
  <si>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</si>
  <si>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</si>
  <si>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</si>
  <si>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</si>
  <si>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</si>
  <si>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</si>
  <si>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</si>
  <si>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</si>
  <si>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</si>
  <si>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</si>
  <si>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</si>
  <si>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</si>
  <si>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</si>
  <si>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</si>
  <si>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</si>
  <si>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</si>
  <si>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</si>
  <si>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</si>
  <si>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</si>
  <si>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</si>
  <si>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</si>
  <si>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</si>
  <si>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</si>
  <si>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</si>
  <si>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</si>
  <si>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</si>
  <si>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</si>
  <si>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</si>
  <si>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</si>
  <si>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</si>
  <si>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</si>
  <si>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</si>
  <si>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</si>
  <si>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</si>
  <si>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</si>
  <si>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</si>
  <si>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</si>
  <si>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</si>
  <si>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</si>
  <si>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</si>
  <si>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</si>
  <si>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</si>
  <si>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</si>
  <si>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</si>
  <si>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</si>
  <si>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</si>
  <si>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</si>
  <si>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</si>
  <si>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</si>
  <si>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</si>
  <si>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</si>
  <si>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</si>
  <si>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</si>
  <si>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</si>
  <si>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</si>
  <si>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</si>
  <si>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</si>
  <si>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</si>
  <si>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</si>
  <si>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</si>
  <si>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</si>
  <si>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</si>
  <si>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</si>
  <si>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</si>
  <si>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</si>
  <si>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</si>
  <si>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</si>
  <si>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</si>
  <si>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</si>
  <si>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</si>
  <si>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</si>
  <si>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</si>
  <si>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</si>
  <si>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</si>
  <si>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</si>
  <si>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</si>
  <si>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</si>
  <si>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</si>
  <si>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</si>
  <si>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</si>
  <si>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</si>
  <si>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</si>
  <si>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</si>
  <si>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</si>
  <si>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</si>
  <si>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</si>
  <si>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</si>
  <si>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</si>
  <si>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</si>
  <si>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</si>
  <si>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</si>
  <si>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</si>
  <si>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</si>
  <si>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</si>
  <si>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</si>
  <si>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</si>
  <si>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</si>
  <si>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</si>
  <si>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</si>
  <si>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</si>
  <si>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</si>
  <si>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</si>
  <si>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</si>
  <si>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</si>
  <si>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</si>
  <si>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</si>
  <si>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</si>
  <si>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</si>
  <si>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</si>
  <si>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</si>
  <si>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</si>
  <si>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</si>
  <si>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</si>
  <si>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</si>
  <si>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</si>
  <si>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</si>
  <si>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</si>
  <si>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</si>
  <si>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</si>
  <si>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</si>
  <si>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</si>
  <si>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</si>
  <si>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</si>
  <si>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</si>
  <si>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</si>
  <si>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</si>
  <si>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</si>
  <si>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</si>
  <si>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</si>
  <si>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</si>
  <si>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</si>
  <si>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</si>
  <si>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</si>
  <si>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</si>
  <si>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</si>
  <si>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</si>
  <si>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</si>
  <si>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</si>
  <si>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</si>
  <si>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</si>
  <si>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</si>
  <si>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</si>
  <si>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</si>
  <si>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</si>
  <si>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</si>
  <si>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</si>
  <si>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</si>
  <si>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</si>
  <si>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</si>
  <si>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</si>
  <si>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</si>
  <si>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</si>
  <si>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</si>
  <si>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</si>
  <si>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</si>
  <si>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</si>
  <si>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</si>
  <si>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</si>
  <si>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</si>
  <si>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</si>
  <si>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</si>
  <si>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</si>
  <si>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</si>
  <si>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</si>
  <si>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</si>
  <si>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</si>
  <si>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</si>
  <si>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</si>
  <si>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</si>
  <si>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</si>
  <si>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</si>
  <si>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</si>
  <si>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</si>
  <si>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</si>
  <si>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</si>
  <si>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</si>
  <si>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</si>
  <si>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</si>
  <si>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</si>
  <si>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</si>
  <si>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</si>
  <si>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</si>
  <si>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</si>
  <si>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</si>
  <si>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</si>
  <si>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</si>
  <si>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</si>
  <si>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</si>
  <si>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</si>
  <si>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</si>
  <si>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</si>
  <si>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</si>
  <si>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</si>
  <si>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</si>
  <si>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</si>
  <si>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</si>
  <si>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</si>
  <si>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</si>
  <si>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</si>
  <si>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</si>
  <si>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</si>
  <si>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</si>
  <si>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</si>
  <si>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</si>
  <si>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</si>
  <si>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</si>
  <si>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</si>
  <si>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</si>
  <si>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</si>
  <si>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</si>
  <si>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</si>
  <si>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</si>
  <si>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</si>
  <si>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</si>
  <si>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</si>
  <si>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</si>
  <si>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</si>
  <si>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</si>
  <si>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</si>
  <si>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</si>
  <si>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</si>
  <si>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</si>
  <si>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</si>
  <si>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</si>
  <si>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</si>
  <si>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</si>
  <si>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</si>
  <si>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</si>
  <si>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</si>
  <si>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</si>
  <si>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</si>
  <si>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</si>
  <si>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</si>
  <si>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</si>
  <si>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</si>
  <si>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</si>
  <si>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</si>
  <si>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</si>
  <si>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</si>
  <si>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</si>
  <si>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</si>
  <si>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</si>
  <si>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</si>
  <si>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</si>
  <si>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</si>
  <si>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</si>
  <si>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</si>
  <si>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</si>
  <si>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</si>
  <si>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</si>
  <si>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</si>
  <si>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</si>
  <si>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</si>
  <si>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</si>
  <si>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</si>
  <si>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</si>
  <si>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</si>
  <si>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</si>
  <si>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</si>
  <si>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</si>
  <si>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</si>
  <si>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</si>
  <si>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</si>
  <si>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</si>
  <si>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</si>
  <si>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</si>
  <si>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</si>
  <si>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</si>
  <si>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</si>
  <si>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</si>
  <si>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</si>
  <si>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</si>
  <si>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</si>
  <si>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</si>
  <si>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</si>
  <si>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</si>
  <si>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</si>
  <si>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</si>
  <si>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</si>
  <si>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</si>
  <si>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</si>
  <si>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</si>
  <si>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</si>
  <si>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</si>
  <si>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</si>
  <si>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</si>
  <si>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</si>
  <si>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</si>
  <si>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</si>
  <si>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</si>
  <si>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</si>
  <si>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</si>
  <si>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</si>
  <si>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</si>
  <si>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</si>
  <si>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</si>
  <si>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</si>
  <si>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</si>
  <si>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</si>
  <si>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</si>
  <si>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</si>
  <si>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</si>
  <si>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</si>
  <si>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</si>
  <si>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</si>
  <si>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</si>
  <si>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</si>
  <si>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</si>
  <si>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</si>
  <si>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</si>
  <si>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</si>
  <si>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</si>
  <si>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</si>
  <si>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</si>
  <si>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</si>
  <si>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</si>
  <si>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</si>
  <si>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</si>
  <si>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</si>
  <si>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</si>
  <si>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</si>
  <si>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</si>
  <si>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</si>
  <si>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</si>
  <si>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</si>
  <si>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</si>
  <si>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</si>
  <si>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</si>
  <si>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</si>
  <si>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</si>
  <si>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</si>
  <si>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</si>
  <si>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</si>
  <si>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</si>
  <si>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</si>
  <si>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</si>
  <si>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</si>
  <si>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</si>
  <si>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</si>
  <si>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</si>
  <si>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</si>
  <si>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</si>
  <si>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</si>
  <si>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</si>
  <si>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</si>
  <si>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</si>
  <si>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</si>
  <si>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</si>
  <si>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</si>
  <si>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</si>
  <si>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</si>
  <si>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</si>
  <si>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</si>
  <si>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</si>
  <si>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</si>
  <si>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</si>
  <si>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</si>
  <si>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</si>
  <si>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</si>
  <si>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</si>
  <si>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</si>
  <si>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</si>
  <si>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</si>
  <si>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</si>
  <si>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</si>
  <si>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</si>
  <si>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</si>
  <si>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</si>
  <si>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</si>
  <si>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</si>
  <si>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</si>
  <si>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</si>
  <si>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</si>
  <si>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</si>
  <si>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</si>
  <si>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</si>
  <si>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</si>
  <si>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</si>
  <si>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</si>
  <si>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</si>
  <si>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</si>
  <si>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</si>
  <si>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</si>
  <si>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</si>
  <si>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</si>
  <si>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</si>
  <si>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</si>
  <si>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</si>
  <si>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</si>
  <si>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</si>
  <si>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</si>
  <si>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</si>
  <si>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</si>
  <si>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</si>
  <si>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</si>
  <si>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</si>
  <si>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</si>
  <si>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</si>
  <si>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</si>
  <si>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</si>
  <si>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</si>
  <si>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</si>
  <si>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</si>
  <si>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</si>
  <si>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</si>
  <si>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</si>
  <si>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</si>
  <si>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</si>
  <si>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</si>
  <si>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</si>
  <si>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</si>
  <si>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</si>
  <si>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</si>
  <si>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</si>
  <si>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</si>
  <si>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</si>
  <si>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</si>
  <si>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</si>
  <si>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</si>
  <si>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</si>
  <si>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</si>
  <si>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</si>
  <si>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</si>
  <si>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</si>
  <si>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</si>
  <si>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</si>
  <si>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</si>
  <si>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</si>
  <si>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</si>
  <si>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</si>
  <si>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</si>
  <si>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</si>
  <si>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</si>
  <si>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</si>
  <si>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</si>
  <si>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</si>
  <si>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</si>
  <si>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</si>
  <si>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</si>
  <si>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</si>
  <si>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</si>
  <si>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</si>
  <si>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</si>
  <si>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</si>
  <si>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</si>
  <si>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</si>
  <si>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</si>
  <si>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</si>
  <si>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</si>
  <si>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</si>
  <si>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</si>
  <si>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</si>
  <si>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</si>
  <si>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</si>
  <si>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</si>
  <si>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</si>
  <si>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</si>
  <si>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</si>
  <si>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</si>
  <si>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</si>
  <si>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</si>
  <si>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</si>
  <si>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</si>
  <si>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</si>
  <si>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</si>
  <si>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</si>
  <si>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</si>
  <si>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</si>
  <si>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</si>
  <si>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</si>
  <si>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</si>
  <si>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</si>
  <si>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</si>
  <si>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</si>
  <si>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</si>
  <si>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</si>
  <si>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</si>
  <si>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</si>
  <si>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</si>
  <si>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</si>
  <si>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</si>
  <si>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</si>
  <si>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</si>
  <si>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</si>
  <si>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</si>
  <si>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</si>
  <si>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</si>
  <si>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</si>
  <si>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</si>
  <si>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</si>
  <si>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</si>
  <si>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</si>
  <si>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</si>
  <si>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</si>
  <si>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</si>
  <si>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</si>
  <si>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</si>
  <si>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</si>
  <si>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</si>
  <si>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</si>
  <si>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</si>
  <si>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</si>
  <si>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</si>
  <si>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</si>
  <si>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</si>
  <si>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</si>
  <si>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</si>
  <si>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</si>
  <si>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</si>
  <si>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</si>
  <si>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</si>
  <si>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</si>
  <si>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</si>
  <si>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</si>
  <si>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</si>
  <si>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</si>
  <si>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</si>
  <si>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</si>
  <si>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</si>
  <si>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</si>
  <si>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</si>
  <si>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</si>
  <si>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</si>
  <si>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</si>
  <si>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</si>
  <si>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</si>
  <si>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</si>
  <si>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</si>
  <si>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</si>
  <si>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</si>
  <si>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</si>
  <si>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</si>
  <si>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</si>
  <si>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</si>
  <si>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</si>
  <si>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</si>
  <si>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</si>
  <si>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</si>
  <si>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</si>
  <si>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</si>
  <si>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</si>
  <si>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</si>
  <si>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</si>
  <si>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</si>
  <si>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</si>
  <si>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</si>
  <si>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</si>
  <si>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</si>
  <si>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</si>
  <si>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</si>
  <si>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</si>
  <si>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</si>
  <si>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</si>
  <si>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</si>
  <si>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</si>
  <si>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</si>
  <si>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</si>
  <si>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</si>
  <si>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</si>
  <si>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</si>
  <si>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</si>
  <si>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</si>
  <si>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</si>
  <si>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</si>
  <si>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</si>
  <si>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</si>
  <si>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</si>
  <si>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</si>
  <si>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</si>
  <si>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</si>
  <si>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</si>
  <si>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</si>
  <si>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</si>
  <si>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</si>
  <si>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</si>
  <si>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</si>
  <si>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</si>
  <si>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</si>
  <si>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</si>
  <si>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</si>
  <si>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</si>
  <si>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</si>
  <si>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</si>
  <si>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</si>
  <si>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</si>
  <si>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</si>
  <si>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</si>
  <si>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</si>
  <si>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</si>
  <si>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</si>
  <si>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</si>
  <si>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</si>
  <si>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</si>
  <si>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</si>
  <si>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</si>
  <si>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</si>
  <si>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</si>
  <si>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</si>
  <si>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</si>
  <si>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</si>
  <si>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</si>
  <si>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</si>
  <si>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</si>
  <si>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</si>
  <si>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</si>
  <si>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</si>
  <si>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</si>
  <si>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</si>
  <si>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</si>
  <si>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</si>
  <si>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</si>
  <si>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</si>
  <si>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</si>
  <si>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</si>
  <si>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</si>
  <si>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</si>
  <si>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</si>
  <si>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</si>
  <si>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</si>
  <si>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</si>
  <si>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</si>
  <si>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</si>
  <si>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</si>
  <si>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</si>
  <si>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</si>
  <si>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</si>
  <si>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</si>
  <si>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</si>
  <si>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</si>
  <si>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</si>
  <si>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</si>
  <si>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</si>
  <si>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</si>
  <si>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</si>
  <si>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</si>
  <si>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</si>
  <si>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</si>
  <si>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</si>
  <si>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</si>
  <si>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</si>
  <si>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</si>
  <si>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</si>
  <si>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</si>
  <si>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</si>
  <si>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</si>
  <si>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</si>
  <si>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</si>
  <si>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</si>
  <si>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</si>
  <si>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</si>
  <si>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</si>
  <si>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</si>
  <si>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</si>
  <si>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</si>
  <si>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</si>
  <si>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</si>
  <si>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</si>
  <si>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</si>
  <si>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</si>
  <si>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</si>
  <si>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</si>
  <si>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</si>
  <si>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</si>
  <si>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</si>
  <si>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</si>
  <si>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</si>
  <si>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</si>
  <si>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</si>
  <si>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</si>
  <si>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</si>
  <si>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</si>
  <si>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</si>
  <si>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</si>
  <si>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</si>
  <si>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</si>
  <si>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</si>
  <si>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</si>
  <si>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</si>
  <si>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</si>
  <si>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</si>
  <si>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</si>
  <si>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</si>
  <si>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</si>
  <si>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</si>
  <si>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</si>
  <si>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</si>
  <si>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</si>
  <si>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</si>
  <si>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</si>
  <si>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</si>
  <si>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</si>
  <si>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</si>
  <si>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</si>
  <si>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</si>
  <si>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</si>
  <si>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</si>
  <si>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</si>
  <si>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</si>
  <si>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</si>
  <si>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</si>
  <si>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</si>
  <si>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</si>
  <si>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</si>
  <si>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</si>
  <si>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</si>
  <si>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</si>
  <si>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</si>
  <si>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</si>
  <si>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</si>
  <si>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</si>
  <si>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</si>
  <si>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</si>
  <si>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</si>
  <si>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</si>
  <si>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</si>
  <si>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</si>
  <si>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</si>
  <si>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</si>
  <si>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</si>
  <si>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</si>
  <si>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</si>
  <si>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</si>
  <si>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</si>
  <si>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</si>
  <si>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</si>
  <si>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</si>
  <si>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</si>
  <si>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</si>
  <si>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</si>
  <si>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</si>
  <si>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</si>
  <si>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</si>
  <si>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</si>
  <si>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</si>
  <si>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</si>
  <si>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</si>
  <si>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</si>
  <si>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</si>
  <si>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</si>
  <si>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</si>
  <si>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</si>
  <si>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</si>
  <si>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</si>
  <si>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</si>
  <si>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</si>
  <si>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</si>
  <si>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</si>
  <si>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</si>
  <si>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</si>
  <si>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</si>
  <si>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</si>
  <si>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</si>
  <si>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</si>
  <si>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</si>
  <si>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</si>
  <si>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</si>
  <si>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</si>
  <si>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</si>
  <si>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</si>
  <si>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</si>
  <si>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</si>
  <si>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</si>
  <si>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</si>
  <si>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</si>
  <si>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</si>
  <si>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</si>
  <si>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</si>
  <si>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</si>
  <si>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</si>
  <si>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</si>
  <si>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</si>
  <si>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</si>
  <si>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</si>
  <si>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</si>
  <si>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</si>
  <si>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</si>
  <si>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</si>
  <si>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</si>
  <si>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</si>
  <si>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</si>
  <si>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</si>
  <si>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</si>
  <si>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</si>
  <si>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</si>
  <si>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</si>
  <si>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</si>
  <si>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</si>
  <si>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</si>
  <si>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</si>
  <si>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</si>
  <si>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</si>
  <si>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</si>
  <si>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</si>
  <si>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</si>
  <si>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</si>
  <si>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</si>
  <si>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</si>
  <si>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</si>
  <si>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</si>
  <si>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</si>
  <si>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</si>
  <si>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</si>
  <si>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</si>
  <si>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</si>
  <si>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</si>
  <si>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</si>
  <si>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</si>
  <si>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</si>
  <si>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</si>
  <si>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</si>
  <si>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</si>
  <si>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</si>
  <si>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</si>
  <si>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</si>
  <si>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</si>
  <si>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</si>
  <si>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</si>
  <si>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</si>
  <si>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</si>
  <si>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</si>
  <si>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</si>
  <si>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</si>
  <si>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</si>
  <si>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</si>
  <si>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</si>
  <si>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</si>
  <si>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</si>
  <si>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</si>
  <si>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</si>
  <si>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</si>
  <si>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</si>
  <si>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</si>
  <si>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</si>
  <si>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</si>
  <si>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</si>
  <si>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</si>
  <si>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</si>
  <si>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</si>
  <si>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</si>
  <si>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</si>
  <si>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</si>
  <si>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</si>
  <si>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</si>
  <si>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</si>
  <si>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</si>
  <si>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</si>
  <si>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</si>
  <si>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</si>
  <si>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</si>
  <si>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</si>
  <si>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</si>
  <si>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</si>
  <si>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</si>
  <si>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</si>
  <si>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</si>
  <si>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</si>
  <si>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</si>
  <si>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</si>
  <si>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</si>
  <si>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</si>
  <si>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</si>
  <si>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</si>
  <si>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</si>
  <si>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</si>
  <si>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</si>
  <si>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</si>
  <si>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</si>
  <si>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</si>
  <si>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</si>
  <si>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</si>
  <si>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</si>
  <si>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</si>
  <si>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</si>
  <si>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</si>
  <si>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</si>
  <si>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</si>
  <si>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</si>
  <si>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</si>
  <si>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</si>
  <si>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</si>
  <si>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</si>
  <si>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</si>
  <si>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</si>
  <si>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</si>
  <si>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</si>
  <si>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</si>
  <si>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</si>
  <si>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</si>
  <si>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</si>
  <si>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</si>
  <si>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</si>
  <si>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</si>
  <si>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</si>
  <si>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</si>
  <si>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</si>
  <si>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</si>
  <si>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</si>
  <si>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</si>
  <si>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</si>
  <si>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</si>
  <si>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</si>
  <si>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</si>
  <si>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</si>
  <si>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</si>
  <si>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</si>
  <si>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</si>
  <si>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</si>
  <si>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</si>
  <si>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</si>
  <si>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</si>
  <si>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</si>
  <si>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</si>
  <si>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</si>
  <si>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</si>
  <si>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</si>
  <si>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</si>
  <si>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</si>
  <si>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</si>
  <si>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</si>
  <si>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</si>
  <si>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</si>
  <si>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</si>
  <si>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</si>
  <si>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</si>
  <si>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</si>
  <si>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</si>
  <si>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</si>
  <si>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</si>
  <si>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</si>
  <si>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</si>
  <si>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</si>
  <si>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</si>
  <si>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</si>
  <si>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</si>
  <si>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</si>
  <si>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</si>
  <si>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</si>
  <si>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</si>
  <si>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</si>
  <si>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</si>
  <si>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</si>
  <si>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</si>
  <si>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</si>
  <si>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</si>
  <si>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</si>
  <si>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</si>
  <si>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</si>
  <si>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</si>
  <si>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</si>
  <si>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</si>
  <si>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</si>
  <si>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</si>
  <si>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</si>
  <si>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</si>
  <si>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</si>
  <si>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</si>
  <si>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</si>
  <si>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</si>
  <si>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</si>
  <si>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</si>
  <si>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</si>
  <si>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</si>
  <si>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</si>
  <si>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</si>
  <si>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</si>
  <si>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</si>
  <si>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</si>
  <si>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</si>
  <si>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</si>
  <si>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</si>
  <si>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</si>
  <si>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</si>
  <si>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</si>
  <si>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</si>
  <si>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</si>
  <si>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</si>
  <si>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</si>
  <si>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</si>
  <si>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</si>
  <si>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</si>
  <si>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</si>
  <si>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</si>
  <si>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</si>
  <si>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</si>
  <si>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</si>
  <si>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</si>
  <si>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</si>
  <si>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</si>
  <si>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</si>
  <si>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</si>
  <si>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</si>
  <si>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</si>
  <si>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</si>
  <si>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</si>
  <si>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</si>
  <si>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</si>
  <si>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</si>
  <si>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</si>
  <si>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</si>
  <si>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</si>
  <si>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</si>
  <si>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</si>
  <si>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</si>
  <si>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</si>
  <si>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</si>
  <si>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</si>
  <si>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</si>
  <si>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</si>
  <si>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</si>
  <si>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</si>
  <si>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</si>
  <si>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</si>
  <si>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</si>
  <si>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</si>
  <si>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</si>
  <si>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</si>
  <si>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</si>
  <si>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</si>
  <si>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</si>
  <si>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</si>
  <si>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</si>
  <si>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</si>
  <si>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</si>
  <si>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</si>
  <si>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</si>
  <si>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</si>
  <si>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</si>
  <si>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</si>
  <si>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</si>
  <si>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</si>
  <si>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</si>
  <si>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</si>
  <si>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</si>
  <si>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</si>
  <si>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</si>
  <si>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</si>
  <si>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</si>
  <si>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</si>
  <si>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</si>
  <si>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</si>
  <si>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</si>
  <si>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</si>
  <si>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</si>
  <si>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</si>
  <si>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</si>
  <si>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</si>
  <si>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</si>
  <si>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</si>
  <si>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</si>
  <si>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</si>
  <si>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</si>
  <si>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</si>
  <si>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</si>
  <si>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</si>
  <si>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</si>
  <si>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</si>
  <si>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</si>
  <si>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</si>
  <si>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</si>
  <si>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</si>
  <si>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</si>
  <si>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</si>
  <si>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</si>
  <si>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</si>
  <si>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</si>
  <si>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</si>
  <si>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</si>
  <si>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</si>
  <si>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</si>
  <si>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</si>
  <si>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</si>
  <si>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</si>
  <si>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</si>
  <si>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</si>
  <si>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</si>
  <si>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</si>
  <si>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</si>
  <si>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</si>
  <si>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</si>
  <si>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</si>
  <si>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</si>
  <si>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</si>
  <si>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</si>
  <si>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</si>
  <si>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</si>
  <si>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</si>
  <si>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</si>
  <si>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</si>
  <si>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</si>
  <si>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</si>
  <si>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</si>
  <si>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</si>
  <si>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</si>
  <si>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</si>
  <si>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</si>
  <si>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</si>
  <si>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</si>
  <si>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</si>
  <si>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</si>
  <si>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</si>
  <si>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</si>
  <si>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</si>
  <si>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</si>
  <si>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</si>
  <si>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</si>
  <si>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</si>
  <si>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</si>
  <si>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</si>
  <si>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</si>
  <si>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</si>
  <si>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</si>
  <si>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</si>
  <si>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</si>
  <si>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</si>
  <si>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</si>
  <si>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</si>
  <si>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</si>
  <si>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</si>
  <si>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</si>
  <si>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</si>
  <si>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</si>
  <si>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</si>
  <si>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</si>
  <si>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</si>
  <si>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</si>
  <si>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</si>
  <si>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</si>
  <si>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</si>
  <si>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</si>
  <si>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</si>
  <si>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</si>
  <si>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</si>
  <si>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</si>
  <si>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</si>
  <si>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</si>
  <si>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</si>
  <si>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</si>
  <si>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</si>
  <si>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</si>
  <si>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</si>
  <si>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</si>
  <si>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</si>
  <si>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</si>
  <si>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</si>
  <si>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</si>
  <si>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</si>
  <si>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</si>
  <si>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</si>
  <si>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</si>
  <si>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</si>
  <si>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</si>
  <si>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</si>
  <si>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</si>
  <si>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</si>
  <si>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</si>
  <si>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</si>
  <si>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</si>
  <si>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</si>
  <si>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</si>
  <si>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</si>
  <si>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</si>
  <si>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</si>
  <si>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</si>
  <si>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</si>
  <si>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</si>
  <si>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</si>
  <si>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</si>
  <si>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</si>
  <si>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</si>
  <si>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</si>
  <si>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</si>
  <si>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</si>
  <si>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</si>
  <si>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</si>
  <si>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</si>
  <si>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</si>
  <si>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</si>
  <si>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</si>
  <si>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</si>
  <si>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</si>
  <si>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</si>
  <si>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</si>
  <si>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</si>
  <si>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</si>
  <si>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</si>
  <si>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</si>
  <si>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</si>
  <si>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</si>
  <si>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</si>
  <si>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</si>
  <si>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</si>
  <si>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</si>
  <si>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</si>
  <si>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</si>
  <si>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</si>
  <si>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</si>
  <si>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</si>
  <si>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</si>
  <si>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</si>
  <si>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</si>
  <si>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</si>
  <si>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</si>
  <si>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</si>
  <si>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</si>
  <si>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</si>
  <si>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</si>
  <si>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</si>
  <si>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</si>
  <si>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</si>
  <si>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</si>
  <si>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</si>
  <si>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</si>
  <si>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</si>
  <si>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</si>
  <si>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</si>
  <si>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</si>
  <si>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</si>
  <si>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</si>
  <si>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</si>
  <si>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</si>
  <si>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</si>
  <si>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</si>
  <si>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</si>
  <si>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</si>
  <si>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</si>
  <si>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</si>
  <si>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</si>
  <si>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</si>
  <si>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</si>
  <si>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</si>
  <si>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</si>
  <si>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</si>
  <si>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</si>
  <si>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</si>
  <si>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</si>
  <si>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</si>
  <si>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</si>
  <si>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</si>
  <si>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</si>
  <si>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</si>
  <si>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</si>
  <si>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</si>
  <si>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</si>
  <si>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</si>
  <si>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</si>
  <si>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</si>
  <si>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</si>
  <si>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</si>
  <si>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</si>
  <si>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</si>
  <si>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</si>
  <si>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</si>
  <si>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</si>
  <si>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</si>
  <si>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</si>
  <si>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</si>
  <si>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</si>
  <si>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</si>
  <si>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</si>
  <si>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</si>
  <si>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</si>
  <si>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</si>
  <si>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</si>
  <si>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</si>
  <si>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</si>
  <si>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</si>
  <si>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</si>
  <si>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</si>
  <si>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</si>
  <si>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</si>
  <si>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</si>
  <si>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</si>
  <si>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</si>
  <si>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</si>
  <si>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</si>
  <si>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</si>
  <si>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</si>
  <si>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</si>
  <si>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</si>
  <si>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</si>
  <si>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</si>
  <si>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</si>
  <si>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</si>
  <si>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</si>
  <si>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</si>
  <si>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</si>
  <si>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</si>
  <si>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</si>
  <si>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</si>
  <si>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</si>
  <si>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</si>
  <si>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</si>
  <si>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</si>
  <si>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</si>
  <si>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</si>
  <si>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</si>
  <si>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</si>
  <si>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</si>
  <si>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</si>
  <si>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</si>
  <si>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</si>
  <si>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</si>
  <si>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</si>
  <si>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</si>
  <si>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</si>
  <si>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</si>
  <si>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</si>
  <si>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</si>
  <si>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</si>
  <si>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</si>
  <si>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</si>
  <si>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</si>
  <si>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</si>
  <si>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</si>
  <si>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</si>
  <si>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</si>
  <si>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</si>
  <si>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</si>
  <si>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</si>
  <si>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</si>
  <si>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</si>
  <si>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</si>
  <si>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</si>
  <si>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</si>
  <si>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</si>
  <si>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</si>
  <si>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</si>
  <si>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</si>
  <si>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</si>
  <si>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</si>
  <si>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</si>
  <si>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</si>
  <si>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</si>
  <si>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</si>
  <si>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</si>
  <si>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</si>
  <si>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</si>
  <si>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</si>
  <si>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</si>
  <si>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</si>
  <si>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</si>
  <si>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</si>
  <si>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</si>
  <si>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</si>
  <si>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</si>
  <si>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</si>
  <si>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</si>
  <si>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</si>
  <si>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</si>
  <si>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</si>
  <si>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</si>
  <si>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</si>
  <si>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</si>
  <si>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</si>
  <si>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</si>
  <si>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</si>
  <si>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</si>
  <si>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</si>
  <si>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</si>
  <si>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</si>
  <si>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</si>
  <si>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</si>
  <si>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</si>
  <si>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</si>
  <si>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</si>
  <si>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</si>
  <si>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</si>
  <si>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</si>
  <si>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</si>
  <si>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</si>
  <si>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</si>
  <si>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</si>
  <si>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</si>
  <si>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</si>
  <si>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</si>
  <si>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</si>
  <si>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</si>
  <si>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</si>
  <si>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</si>
  <si>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</si>
  <si>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</si>
  <si>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</si>
  <si>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</si>
  <si>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</si>
  <si>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</si>
  <si>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</si>
  <si>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</si>
  <si>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</si>
  <si>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</si>
  <si>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</si>
  <si>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</si>
  <si>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</si>
  <si>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</si>
  <si>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</si>
  <si>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</si>
  <si>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</si>
  <si>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</si>
  <si>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</si>
  <si>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</si>
  <si>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</si>
  <si>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</si>
  <si>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</si>
  <si>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</si>
  <si>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</si>
  <si>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</si>
  <si>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</si>
  <si>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</si>
  <si>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</si>
  <si>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</si>
  <si>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</si>
  <si>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</si>
  <si>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</si>
  <si>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</si>
  <si>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</si>
  <si>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</si>
  <si>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</si>
  <si>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</si>
  <si>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</si>
  <si>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</si>
  <si>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</si>
  <si>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</si>
  <si>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</si>
  <si>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</si>
  <si>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</si>
  <si>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</si>
  <si>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</si>
  <si>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</si>
  <si>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</si>
  <si>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</si>
  <si>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</si>
  <si>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</si>
  <si>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</si>
  <si>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</si>
  <si>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</si>
  <si>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</si>
  <si>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</si>
  <si>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</si>
  <si>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</si>
  <si>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</si>
  <si>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</si>
  <si>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</si>
  <si>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</si>
  <si>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</si>
  <si>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</si>
  <si>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</si>
  <si>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</si>
  <si>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</si>
  <si>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</si>
  <si>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</si>
  <si>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</si>
  <si>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</si>
  <si>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</si>
  <si>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</si>
  <si>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</si>
  <si>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</si>
  <si>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</si>
  <si>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</si>
  <si>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</si>
  <si>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</si>
  <si>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</si>
  <si>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</si>
  <si>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</si>
  <si>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</si>
  <si>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</si>
  <si>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</si>
  <si>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</si>
  <si>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</si>
  <si>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</si>
  <si>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</si>
  <si>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</si>
  <si>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</si>
  <si>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</si>
  <si>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</si>
  <si>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</si>
  <si>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</si>
  <si>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</si>
  <si>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</si>
  <si>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</si>
  <si>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</si>
  <si>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</si>
  <si>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</si>
  <si>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</si>
  <si>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</si>
  <si>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</si>
  <si>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</si>
  <si>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</si>
  <si>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</si>
  <si>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</si>
  <si>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</si>
  <si>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</si>
  <si>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</si>
  <si>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</si>
  <si>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</si>
  <si>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</si>
  <si>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</si>
  <si>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</si>
  <si>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</si>
  <si>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</si>
  <si>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</si>
  <si>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</si>
  <si>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</si>
  <si>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</si>
  <si>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</si>
  <si>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</si>
  <si>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</si>
  <si>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</si>
  <si>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</si>
  <si>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</si>
  <si>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</si>
  <si>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</si>
  <si>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</si>
  <si>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</si>
  <si>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</si>
  <si>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</si>
  <si>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</si>
  <si>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</si>
  <si>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</si>
  <si>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</si>
  <si>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</si>
  <si>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</si>
  <si>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</si>
  <si>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</si>
  <si>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</si>
  <si>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</si>
  <si>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</si>
  <si>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</si>
  <si>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</si>
  <si>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</si>
  <si>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</si>
  <si>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</si>
  <si>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</si>
  <si>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</si>
  <si>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</si>
  <si>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</si>
  <si>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</si>
  <si>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</si>
  <si>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</si>
  <si>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</si>
  <si>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</si>
  <si>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</si>
  <si>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</si>
  <si>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</si>
  <si>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</si>
  <si>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</si>
  <si>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</si>
  <si>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</si>
  <si>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</si>
  <si>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</si>
  <si>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</si>
  <si>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</si>
  <si>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</si>
  <si>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</si>
  <si>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</si>
  <si>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</si>
  <si>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</si>
  <si>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</si>
  <si>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</si>
  <si>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</si>
  <si>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</si>
  <si>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</si>
  <si>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</si>
  <si>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</si>
  <si>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</si>
  <si>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</si>
  <si>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</si>
  <si>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</si>
  <si>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</si>
  <si>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</si>
  <si>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</si>
  <si>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</si>
  <si>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</si>
  <si>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</si>
  <si>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</si>
  <si>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</si>
  <si>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</si>
  <si>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</si>
  <si>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</si>
  <si>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</si>
  <si>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</si>
  <si>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</si>
  <si>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</si>
  <si>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</si>
  <si>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</si>
  <si>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</si>
  <si>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</si>
  <si>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</si>
  <si>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</si>
  <si>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</si>
  <si>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</si>
  <si>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</si>
  <si>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</si>
  <si>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</si>
  <si>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</si>
  <si>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</si>
  <si>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</si>
  <si>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</si>
  <si>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</si>
  <si>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</si>
  <si>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</si>
  <si>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</si>
  <si>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</si>
  <si>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</si>
  <si>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</si>
  <si>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</si>
  <si>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</si>
  <si>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</si>
  <si>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</si>
  <si>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</si>
  <si>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</si>
  <si>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</si>
  <si>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</si>
  <si>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</si>
  <si>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</si>
  <si>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</si>
  <si>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</si>
  <si>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</si>
  <si>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</si>
  <si>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</si>
  <si>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</si>
  <si>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</si>
  <si>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</si>
  <si>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</si>
  <si>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</si>
  <si>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</si>
  <si>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</si>
  <si>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</si>
  <si>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</si>
  <si>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</si>
  <si>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</si>
  <si>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</si>
  <si>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</si>
  <si>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</si>
  <si>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</si>
  <si>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</si>
  <si>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</si>
  <si>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</si>
  <si>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</si>
  <si>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</si>
  <si>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</si>
  <si>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</si>
  <si>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</si>
  <si>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</si>
  <si>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</si>
  <si>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</si>
  <si>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</si>
  <si>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</si>
  <si>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</si>
  <si>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</si>
  <si>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</si>
  <si>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</si>
  <si>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</si>
  <si>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</si>
  <si>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</si>
  <si>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</si>
  <si>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</si>
  <si>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</si>
  <si>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</si>
  <si>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</si>
  <si>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</si>
  <si>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</si>
  <si>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</si>
  <si>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</si>
  <si>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</si>
  <si>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</si>
  <si>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</si>
  <si>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</si>
  <si>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</si>
  <si>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</si>
  <si>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</si>
  <si>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</si>
  <si>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</si>
  <si>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</si>
  <si>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</si>
  <si>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</si>
  <si>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</si>
  <si>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</si>
  <si>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</si>
  <si>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</si>
  <si>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</si>
  <si>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</si>
  <si>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</si>
  <si>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</si>
  <si>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</si>
  <si>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</si>
  <si>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</si>
  <si>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</si>
  <si>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</si>
  <si>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</si>
  <si>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</si>
  <si>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</si>
  <si>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</si>
  <si>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</si>
  <si>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</si>
  <si>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</si>
  <si>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</si>
  <si>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</si>
  <si>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</si>
  <si>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</si>
  <si>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</si>
  <si>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</si>
  <si>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</si>
  <si>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</si>
  <si>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</si>
  <si>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</si>
  <si>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</si>
  <si>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</si>
  <si>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</si>
  <si>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</si>
  <si>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</si>
  <si>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</si>
  <si>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</si>
  <si>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</si>
  <si>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</si>
  <si>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</si>
  <si>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</si>
  <si>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</si>
  <si>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</si>
  <si>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</si>
  <si>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</si>
  <si>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</si>
  <si>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</si>
  <si>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</si>
  <si>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</si>
  <si>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</si>
  <si>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</si>
  <si>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</si>
  <si>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</si>
  <si>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</si>
  <si>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</si>
  <si>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</si>
  <si>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</si>
  <si>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</si>
  <si>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</si>
  <si>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</si>
  <si>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</si>
  <si>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</si>
  <si>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</si>
  <si>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</si>
  <si>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</si>
  <si>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</si>
  <si>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</si>
  <si>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</si>
  <si>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</si>
  <si>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</si>
  <si>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</si>
  <si>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</si>
  <si>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</si>
  <si>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</si>
  <si>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</si>
  <si>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</si>
  <si>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</si>
  <si>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</si>
  <si>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</si>
  <si>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</si>
  <si>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</si>
  <si>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</si>
  <si>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</si>
  <si>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</si>
  <si>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</si>
  <si>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</si>
  <si>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</si>
  <si>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</si>
  <si>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</si>
  <si>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</si>
  <si>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</si>
  <si>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</si>
  <si>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</si>
  <si>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</si>
  <si>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</si>
  <si>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</si>
  <si>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</si>
  <si>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</si>
  <si>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</si>
  <si>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</si>
  <si>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</si>
  <si>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</si>
  <si>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</si>
  <si>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</si>
  <si>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</si>
  <si>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</si>
  <si>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</si>
  <si>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</si>
  <si>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</si>
  <si>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</si>
  <si>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</si>
  <si>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</si>
  <si>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</si>
  <si>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</si>
  <si>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</si>
  <si>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</si>
  <si>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</si>
  <si>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</si>
  <si>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</si>
  <si>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</si>
  <si>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</si>
  <si>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</si>
  <si>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</si>
  <si>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</si>
  <si>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</si>
  <si>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</si>
  <si>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</si>
  <si>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</si>
  <si>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</si>
  <si>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</si>
  <si>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</si>
  <si>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</si>
  <si>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</si>
  <si>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</si>
  <si>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</si>
  <si>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</si>
  <si>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</si>
  <si>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</si>
  <si>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</si>
  <si>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</si>
  <si>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</si>
  <si>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</si>
  <si>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</si>
  <si>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</si>
  <si>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</si>
  <si>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</si>
  <si>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</si>
  <si>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</si>
  <si>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</si>
  <si>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</si>
  <si>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</si>
  <si>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</si>
  <si>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</si>
  <si>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</si>
  <si>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</si>
  <si>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</si>
  <si>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</si>
  <si>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</si>
  <si>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</si>
  <si>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</si>
  <si>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</si>
  <si>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</si>
  <si>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</si>
  <si>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</si>
  <si>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</si>
  <si>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</si>
  <si>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</si>
  <si>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</si>
  <si>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</si>
  <si>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</si>
  <si>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</si>
  <si>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</si>
  <si>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</si>
  <si>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</si>
  <si>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</si>
  <si>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</si>
  <si>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</si>
  <si>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</si>
  <si>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</si>
  <si>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</si>
  <si>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</si>
  <si>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</si>
  <si>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</si>
  <si>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</si>
  <si>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</si>
  <si>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</si>
  <si>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</si>
  <si>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</si>
  <si>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</si>
  <si>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</si>
  <si>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</si>
  <si>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</si>
  <si>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</si>
  <si>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</si>
  <si>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</si>
  <si>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</si>
  <si>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</si>
  <si>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</si>
  <si>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</si>
  <si>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</si>
  <si>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</si>
  <si>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</si>
  <si>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</si>
  <si>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</si>
  <si>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</si>
  <si>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</si>
  <si>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</si>
  <si>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</si>
  <si>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</si>
  <si>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</si>
  <si>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</si>
  <si>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</si>
  <si>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</si>
  <si>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</si>
  <si>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</si>
  <si>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</si>
  <si>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</si>
  <si>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</si>
  <si>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</si>
  <si>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</si>
  <si>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</si>
  <si>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</si>
  <si>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</si>
  <si>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</si>
  <si>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</si>
  <si>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</si>
  <si>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</si>
  <si>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</si>
  <si>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</si>
  <si>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</si>
  <si>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</si>
  <si>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</si>
  <si>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</si>
  <si>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</si>
  <si>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</si>
  <si>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</si>
  <si>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</si>
  <si>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</si>
  <si>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</si>
  <si>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</si>
  <si>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</si>
  <si>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</si>
  <si>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</si>
  <si>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</si>
  <si>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</si>
  <si>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</si>
  <si>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</si>
  <si>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</si>
  <si>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</si>
  <si>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</si>
  <si>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</si>
  <si>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</si>
  <si>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</si>
  <si>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</si>
  <si>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</si>
  <si>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</si>
  <si>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</si>
  <si>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</si>
  <si>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</si>
  <si>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</si>
  <si>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</si>
  <si>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</si>
  <si>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</si>
  <si>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</si>
  <si>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</si>
  <si>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</si>
  <si>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</si>
  <si>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</si>
  <si>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</si>
  <si>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</si>
  <si>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</si>
  <si>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</si>
  <si>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</si>
  <si>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</si>
  <si>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</si>
  <si>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</si>
  <si>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</si>
  <si>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</si>
  <si>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</si>
  <si>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</si>
  <si>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</si>
  <si>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</si>
  <si>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</si>
  <si>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</si>
  <si>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</si>
  <si>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</si>
  <si>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</si>
  <si>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</si>
  <si>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</si>
  <si>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</si>
  <si>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</si>
  <si>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</si>
  <si>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</si>
  <si>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</si>
  <si>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</si>
  <si>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</si>
  <si>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</si>
  <si>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</si>
  <si>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</si>
  <si>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</si>
  <si>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</si>
  <si>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</si>
  <si>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</si>
  <si>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</si>
  <si>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</si>
  <si>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</si>
  <si>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</si>
  <si>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</si>
  <si>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</si>
  <si>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</si>
  <si>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</si>
  <si>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</si>
  <si>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</si>
  <si>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</si>
  <si>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</si>
  <si>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</si>
  <si>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</si>
  <si>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</si>
  <si>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</si>
  <si>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</si>
  <si>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</si>
  <si>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</si>
  <si>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</si>
  <si>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</si>
  <si>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</si>
  <si>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</si>
  <si>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</si>
  <si>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</si>
  <si>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</si>
  <si>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</si>
  <si>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</si>
  <si>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</si>
  <si>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</si>
  <si>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</si>
  <si>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</si>
  <si>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</si>
  <si>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</si>
  <si>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</si>
  <si>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</si>
  <si>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</si>
  <si>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</si>
  <si>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</si>
  <si>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</si>
  <si>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</si>
  <si>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</si>
  <si>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</si>
  <si>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</si>
  <si>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</si>
  <si>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</si>
  <si>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</si>
  <si>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</si>
  <si>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</si>
  <si>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</si>
  <si>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</si>
  <si>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</si>
  <si>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</si>
  <si>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</si>
  <si>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</si>
  <si>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</si>
  <si>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</si>
  <si>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</si>
  <si>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</si>
  <si>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</si>
  <si>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</si>
  <si>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</si>
  <si>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</si>
  <si>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</si>
  <si>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</si>
  <si>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</si>
  <si>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</si>
  <si>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</si>
  <si>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</si>
  <si>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</si>
  <si>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</si>
  <si>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</si>
  <si>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</si>
  <si>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</si>
  <si>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</si>
  <si>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</si>
  <si>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</si>
  <si>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</si>
  <si>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</si>
  <si>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</si>
  <si>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</si>
  <si>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</si>
  <si>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</si>
  <si>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</si>
  <si>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</si>
  <si>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</si>
  <si>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</si>
  <si>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</si>
  <si>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</si>
  <si>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</si>
  <si>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</si>
  <si>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</si>
  <si>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</si>
  <si>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</si>
  <si>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</si>
  <si>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</si>
  <si>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</si>
  <si>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</si>
  <si>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</si>
  <si>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</si>
  <si>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</si>
  <si>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</si>
  <si>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</si>
  <si>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</si>
  <si>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</si>
  <si>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</si>
  <si>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</si>
  <si>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</si>
  <si>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</si>
  <si>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</si>
  <si>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</si>
  <si>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</si>
  <si>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</si>
  <si>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</si>
  <si>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</si>
  <si>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</si>
  <si>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</si>
  <si>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</si>
  <si>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</si>
  <si>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</si>
  <si>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</si>
  <si>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</si>
  <si>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</si>
  <si>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</si>
  <si>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</si>
  <si>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</si>
  <si>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</si>
  <si>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</si>
  <si>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</si>
  <si>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</si>
  <si>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</si>
  <si>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</si>
  <si>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</si>
  <si>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</si>
  <si>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</si>
  <si>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</si>
  <si>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</si>
  <si>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</si>
  <si>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</si>
  <si>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</si>
  <si>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</si>
  <si>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</si>
  <si>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</si>
  <si>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</si>
  <si>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</si>
  <si>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</si>
  <si>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</si>
  <si>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</si>
  <si>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</si>
  <si>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</si>
  <si>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</si>
  <si>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</si>
  <si>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</si>
  <si>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</si>
  <si>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</si>
  <si>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</si>
  <si>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</si>
  <si>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</si>
  <si>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</si>
  <si>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</si>
  <si>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</si>
  <si>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</si>
  <si>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</si>
  <si>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</si>
  <si>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</si>
  <si>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</si>
  <si>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</si>
  <si>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</si>
  <si>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</si>
  <si>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</si>
  <si>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</si>
  <si>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</si>
  <si>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</si>
  <si>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</si>
  <si>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</si>
  <si>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</si>
  <si>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</si>
  <si>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</si>
  <si>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</si>
  <si>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</si>
  <si>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</si>
  <si>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</si>
  <si>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</si>
  <si>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</si>
  <si>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</si>
  <si>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</si>
  <si>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</si>
  <si>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</si>
  <si>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</si>
  <si>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</si>
  <si>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</si>
  <si>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</si>
  <si>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</si>
  <si>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</si>
  <si>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</si>
  <si>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</si>
  <si>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</si>
  <si>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</si>
  <si>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</si>
  <si>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</si>
  <si>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</si>
  <si>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</si>
  <si>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</si>
  <si>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</si>
  <si>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</si>
  <si>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</si>
  <si>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</si>
  <si>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</si>
  <si>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</si>
  <si>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</si>
  <si>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</si>
  <si>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</si>
  <si>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</si>
  <si>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</si>
  <si>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</si>
  <si>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</si>
  <si>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</si>
  <si>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</si>
  <si>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</si>
  <si>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</si>
  <si>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</si>
  <si>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</si>
  <si>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</si>
  <si>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</si>
  <si>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</si>
  <si>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</si>
  <si>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</si>
  <si>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</si>
  <si>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</si>
  <si>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</si>
  <si>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</si>
  <si>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</si>
  <si>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</si>
  <si>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</si>
  <si>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</si>
  <si>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</si>
  <si>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</si>
  <si>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</si>
  <si>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</si>
  <si>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</si>
  <si>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</si>
  <si>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</si>
  <si>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</si>
  <si>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</si>
  <si>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</si>
  <si>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</si>
  <si>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</si>
  <si>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</si>
  <si>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</si>
  <si>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</si>
  <si>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</si>
  <si>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</si>
  <si>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</si>
  <si>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</si>
  <si>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</si>
  <si>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</si>
  <si>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</si>
  <si>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</si>
  <si>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</si>
  <si>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</si>
  <si>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</si>
  <si>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</si>
  <si>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</si>
  <si>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</si>
  <si>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</si>
  <si>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</si>
  <si>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</si>
  <si>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</si>
  <si>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</si>
  <si>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</si>
  <si>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</si>
  <si>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</si>
  <si>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</si>
  <si>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</si>
  <si>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</si>
  <si>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</si>
  <si>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</si>
  <si>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</si>
  <si>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</si>
  <si>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</si>
  <si>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</si>
  <si>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</si>
  <si>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</si>
  <si>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</si>
  <si>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</si>
  <si>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</si>
  <si>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</si>
  <si>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</si>
  <si>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</si>
  <si>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</si>
  <si>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</si>
  <si>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</si>
  <si>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</si>
  <si>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</si>
  <si>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</si>
  <si>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</si>
  <si>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</si>
  <si>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</si>
  <si>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</si>
  <si>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</si>
  <si>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</si>
  <si>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</si>
  <si>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</si>
  <si>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</si>
  <si>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</si>
  <si>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</si>
  <si>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</si>
  <si>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</si>
  <si>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</si>
  <si>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</si>
  <si>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</si>
  <si>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</si>
  <si>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</si>
  <si>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</si>
  <si>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</si>
  <si>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</si>
  <si>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</si>
  <si>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</si>
  <si>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</si>
  <si>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</si>
  <si>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</si>
  <si>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</si>
  <si>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</si>
  <si>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</si>
  <si>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</si>
  <si>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</si>
  <si>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</si>
  <si>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</si>
  <si>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</si>
  <si>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</si>
  <si>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</si>
  <si>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</si>
  <si>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</si>
  <si>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</si>
  <si>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</si>
  <si>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</si>
  <si>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</si>
  <si>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</si>
  <si>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</si>
  <si>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</si>
  <si>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</si>
  <si>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</si>
  <si>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</si>
  <si>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</si>
  <si>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</si>
  <si>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</si>
  <si>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</si>
  <si>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</si>
  <si>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</si>
  <si>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</si>
  <si>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</si>
  <si>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</si>
  <si>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</si>
  <si>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</si>
  <si>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</si>
  <si>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</si>
  <si>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</si>
  <si>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</si>
  <si>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</si>
  <si>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</si>
  <si>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</si>
  <si>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</si>
  <si>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</si>
  <si>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</si>
  <si>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</si>
  <si>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</si>
  <si>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</si>
  <si>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</si>
  <si>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</si>
  <si>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</si>
  <si>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</si>
  <si>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</si>
  <si>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</si>
  <si>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</si>
  <si>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</si>
  <si>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</si>
  <si>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</si>
  <si>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</si>
  <si>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</si>
  <si>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</si>
  <si>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</si>
  <si>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</si>
  <si>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</si>
  <si>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</si>
  <si>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</si>
  <si>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</si>
  <si>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</si>
  <si>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</si>
  <si>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</si>
  <si>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</si>
  <si>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</si>
  <si>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</si>
  <si>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</si>
  <si>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</si>
  <si>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</si>
  <si>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</si>
  <si>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</si>
  <si>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</si>
  <si>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</si>
  <si>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</si>
  <si>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</si>
  <si>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</si>
  <si>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</si>
  <si>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</si>
  <si>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</si>
  <si>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</si>
  <si>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</si>
  <si>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</si>
  <si>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</si>
  <si>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</si>
  <si>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</si>
  <si>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</si>
  <si>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</si>
  <si>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</si>
  <si>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</si>
  <si>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</si>
  <si>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</si>
  <si>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</si>
  <si>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</si>
  <si>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</si>
  <si>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</si>
  <si>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</si>
  <si>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</si>
  <si>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</si>
  <si>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</si>
  <si>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</si>
  <si>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</si>
  <si>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</si>
  <si>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</si>
  <si>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</si>
  <si>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</si>
  <si>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</si>
  <si>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</si>
  <si>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</si>
  <si>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</si>
  <si>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</si>
  <si>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</si>
  <si>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</si>
  <si>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</si>
  <si>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</si>
  <si>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</si>
  <si>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</si>
  <si>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</si>
  <si>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</si>
  <si>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</si>
  <si>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</si>
  <si>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</si>
  <si>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</si>
  <si>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</si>
  <si>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</si>
  <si>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</si>
  <si>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</si>
  <si>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</si>
  <si>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</si>
  <si>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</si>
  <si>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</si>
  <si>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</si>
  <si>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</si>
  <si>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</si>
  <si>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</si>
  <si>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</si>
  <si>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</si>
  <si>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</si>
  <si>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</si>
  <si>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</si>
  <si>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</si>
  <si>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</si>
  <si>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</si>
  <si>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</si>
  <si>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</si>
  <si>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</si>
  <si>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</si>
  <si>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</si>
  <si>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</si>
  <si>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</si>
  <si>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</si>
  <si>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</si>
  <si>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</si>
  <si>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</si>
  <si>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</si>
  <si>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</si>
  <si>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</si>
  <si>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</si>
  <si>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</si>
  <si>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</si>
  <si>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</si>
  <si>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</si>
  <si>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</si>
  <si>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</si>
  <si>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</si>
  <si>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</si>
  <si>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</si>
  <si>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</si>
  <si>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</si>
  <si>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</si>
  <si>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</si>
  <si>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</si>
  <si>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</si>
  <si>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</si>
  <si>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</si>
  <si>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</si>
  <si>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</si>
  <si>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</si>
  <si>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</si>
  <si>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</si>
  <si>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</si>
  <si>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</si>
  <si>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</si>
  <si>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</si>
  <si>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</si>
  <si>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</si>
  <si>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</si>
  <si>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</si>
  <si>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</si>
  <si>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</si>
  <si>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</si>
  <si>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</si>
  <si>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</si>
  <si>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</si>
  <si>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</si>
  <si>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</si>
  <si>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</si>
  <si>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</si>
  <si>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</si>
  <si>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</si>
  <si>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</si>
  <si>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</si>
  <si>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</si>
  <si>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</si>
  <si>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</si>
  <si>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</si>
  <si>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</si>
  <si>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</si>
  <si>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</si>
  <si>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</si>
  <si>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</si>
  <si>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</si>
  <si>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</si>
  <si>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</si>
  <si>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</si>
  <si>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</si>
  <si>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</si>
  <si>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</si>
  <si>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</si>
  <si>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</si>
  <si>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</si>
  <si>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</si>
  <si>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</si>
  <si>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</si>
  <si>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</si>
  <si>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</si>
  <si>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</si>
  <si>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</si>
  <si>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</si>
  <si>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</si>
  <si>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</si>
  <si>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</si>
  <si>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</si>
  <si>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</si>
  <si>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</si>
  <si>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</si>
  <si>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</si>
  <si>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</si>
  <si>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</si>
  <si>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</si>
  <si>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</si>
  <si>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</si>
  <si>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</si>
  <si>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</si>
  <si>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</si>
  <si>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</si>
  <si>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</si>
  <si>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</si>
  <si>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</si>
  <si>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</si>
  <si>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</si>
  <si>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</si>
  <si>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</si>
  <si>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</si>
  <si>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</si>
  <si>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</si>
  <si>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</si>
  <si>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</si>
  <si>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</si>
  <si>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</si>
  <si>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</si>
  <si>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</si>
  <si>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</si>
  <si>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</si>
  <si>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</si>
  <si>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</si>
  <si>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</si>
  <si>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</si>
  <si>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</si>
  <si>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</si>
  <si>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</si>
  <si>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</si>
  <si>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</si>
  <si>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</si>
  <si>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</si>
  <si>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</si>
  <si>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</si>
  <si>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</si>
  <si>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</si>
  <si>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</si>
  <si>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</si>
  <si>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</si>
  <si>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</si>
  <si>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</si>
  <si>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</si>
  <si>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</si>
  <si>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</si>
  <si>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</si>
  <si>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</si>
  <si>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</si>
  <si>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</si>
  <si>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</si>
  <si>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</si>
  <si>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</si>
  <si>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</si>
  <si>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</si>
  <si>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</si>
  <si>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</si>
  <si>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</si>
  <si>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</si>
  <si>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</si>
  <si>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</si>
  <si>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</si>
  <si>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</si>
  <si>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</si>
  <si>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</si>
  <si>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</si>
  <si>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</si>
  <si>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</si>
  <si>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</si>
  <si>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</si>
  <si>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</si>
  <si>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</si>
  <si>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</si>
  <si>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</si>
  <si>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</si>
  <si>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</si>
  <si>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</si>
  <si>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</si>
  <si>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</si>
  <si>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</si>
  <si>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</si>
  <si>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</si>
  <si>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</si>
  <si>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</si>
  <si>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</si>
  <si>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</si>
  <si>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</si>
  <si>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</si>
  <si>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</si>
  <si>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</si>
  <si>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</si>
  <si>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</si>
  <si>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</si>
  <si>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</si>
  <si>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</si>
  <si>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</si>
  <si>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</si>
  <si>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</si>
  <si>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</si>
  <si>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</si>
  <si>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</si>
  <si>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</si>
  <si>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</si>
  <si>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</si>
  <si>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</si>
  <si>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</si>
  <si>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</si>
  <si>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</si>
  <si>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</si>
  <si>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</si>
  <si>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</si>
  <si>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</si>
  <si>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</si>
  <si>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</si>
  <si>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</si>
  <si>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</si>
  <si>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</si>
  <si>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</si>
  <si>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</si>
  <si>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</si>
  <si>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</si>
  <si>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</si>
  <si>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</si>
  <si>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</si>
  <si>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</si>
  <si>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</si>
  <si>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</si>
  <si>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</si>
  <si>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</si>
  <si>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</si>
  <si>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</si>
  <si>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</si>
  <si>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</si>
  <si>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</si>
  <si>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</si>
  <si>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</si>
  <si>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</si>
  <si>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</si>
  <si>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</si>
  <si>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</si>
  <si>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</si>
  <si>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</si>
  <si>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</si>
  <si>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</si>
  <si>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</si>
  <si>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</si>
  <si>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</si>
  <si>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</si>
  <si>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</si>
  <si>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</si>
  <si>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</si>
  <si>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</si>
  <si>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</si>
  <si>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</si>
  <si>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</si>
  <si>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</si>
  <si>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</si>
  <si>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</si>
  <si>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</si>
  <si>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</si>
  <si>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</si>
  <si>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</si>
  <si>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</si>
  <si>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</si>
  <si>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</si>
  <si>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</si>
  <si>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</si>
  <si>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</si>
  <si>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</si>
  <si>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</si>
  <si>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</si>
  <si>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</si>
  <si>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</si>
  <si>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</si>
  <si>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</si>
  <si>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</si>
  <si>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</si>
  <si>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</si>
  <si>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</si>
  <si>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</si>
  <si>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</si>
  <si>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</si>
  <si>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</si>
  <si>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</si>
  <si>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</si>
  <si>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</si>
  <si>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</si>
  <si>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</si>
  <si>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</si>
  <si>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</si>
  <si>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</si>
  <si>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</si>
  <si>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</si>
  <si>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</si>
  <si>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</si>
  <si>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</si>
  <si>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</si>
  <si>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</si>
  <si>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</si>
  <si>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</si>
  <si>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</si>
  <si>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</si>
  <si>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</si>
  <si>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</si>
  <si>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</si>
  <si>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</si>
  <si>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</si>
  <si>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</si>
  <si>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</si>
  <si>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</si>
  <si>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</si>
  <si>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</si>
  <si>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</si>
  <si>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</si>
  <si>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</si>
  <si>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</si>
  <si>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</si>
  <si>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</si>
  <si>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</si>
  <si>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</si>
  <si>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</si>
  <si>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</si>
  <si>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</si>
  <si>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</si>
  <si>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</si>
  <si>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</si>
  <si>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</si>
  <si>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</si>
  <si>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</si>
  <si>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</si>
  <si>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</si>
  <si>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</si>
  <si>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</si>
  <si>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</si>
  <si>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</si>
  <si>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</si>
  <si>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</si>
  <si>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</si>
  <si>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</si>
  <si>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</si>
  <si>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</si>
  <si>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</si>
  <si>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</si>
  <si>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</si>
  <si>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</si>
  <si>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</si>
  <si>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</si>
  <si>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</si>
  <si>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</si>
  <si>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</si>
  <si>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</si>
  <si>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</si>
  <si>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</si>
  <si>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</si>
  <si>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</si>
  <si>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</si>
  <si>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</si>
  <si>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</si>
  <si>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</si>
  <si>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</si>
  <si>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</si>
  <si>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</si>
  <si>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</si>
  <si>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</si>
  <si>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</si>
  <si>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</si>
  <si>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</si>
  <si>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</si>
  <si>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</si>
  <si>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</si>
  <si>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</si>
  <si>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</si>
  <si>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</si>
  <si>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</si>
  <si>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</si>
  <si>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</si>
  <si>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</si>
  <si>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</si>
  <si>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</si>
  <si>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</si>
  <si>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</si>
  <si>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</si>
  <si>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</si>
  <si>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</si>
  <si>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</si>
  <si>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</si>
  <si>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</si>
  <si>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</si>
  <si>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</si>
  <si>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</si>
  <si>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</si>
  <si>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</si>
  <si>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</si>
  <si>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</si>
  <si>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</si>
  <si>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</si>
  <si>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</si>
  <si>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</si>
  <si>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</si>
  <si>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</si>
  <si>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</si>
  <si>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</si>
  <si>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</si>
  <si>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</si>
  <si>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</si>
  <si>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</si>
  <si>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</si>
  <si>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</si>
  <si>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</si>
  <si>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</si>
  <si>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</si>
  <si>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</si>
  <si>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</si>
  <si>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</si>
  <si>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</si>
  <si>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</si>
  <si>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</si>
  <si>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</si>
  <si>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</si>
  <si>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</si>
  <si>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</si>
  <si>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</si>
  <si>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</si>
  <si>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</si>
  <si>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</si>
  <si>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</si>
  <si>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</si>
  <si>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</si>
  <si>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</si>
  <si>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</si>
  <si>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</si>
  <si>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</si>
  <si>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</si>
  <si>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</si>
  <si>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</si>
  <si>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</si>
  <si>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</si>
  <si>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</si>
  <si>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</si>
  <si>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</si>
  <si>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</si>
  <si>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</si>
  <si>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</si>
  <si>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</si>
  <si>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</si>
  <si>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</si>
  <si>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</si>
  <si>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</si>
  <si>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</si>
  <si>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</si>
  <si>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</si>
  <si>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</si>
  <si>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</si>
  <si>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</si>
  <si>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</si>
  <si>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</si>
  <si>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</si>
  <si>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</si>
  <si>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</si>
  <si>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</si>
  <si>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</si>
  <si>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</si>
  <si>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</si>
  <si>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</si>
  <si>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</si>
  <si>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</si>
  <si>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</si>
  <si>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</si>
  <si>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</si>
  <si>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</si>
  <si>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</si>
  <si>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</si>
  <si>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</si>
  <si>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</si>
  <si>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</si>
  <si>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</si>
  <si>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</si>
  <si>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</si>
  <si>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</si>
  <si>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</si>
  <si>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</si>
  <si>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</si>
  <si>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</si>
  <si>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</si>
  <si>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</si>
  <si>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</si>
  <si>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</si>
  <si>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</si>
  <si>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</si>
  <si>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</si>
  <si>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</si>
  <si>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</si>
  <si>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</si>
  <si>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</si>
  <si>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</si>
  <si>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</si>
  <si>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</si>
  <si>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</si>
  <si>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</si>
  <si>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</si>
  <si>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</si>
  <si>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</si>
  <si>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</si>
  <si>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</si>
  <si>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</si>
  <si>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</si>
  <si>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</si>
  <si>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</si>
  <si>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</si>
  <si>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</si>
  <si>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</si>
  <si>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</si>
  <si>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</si>
  <si>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</si>
  <si>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</si>
  <si>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</si>
  <si>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</si>
  <si>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</si>
  <si>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</si>
  <si>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</si>
  <si>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</si>
  <si>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</si>
  <si>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</si>
  <si>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</si>
  <si>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</si>
  <si>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</si>
  <si>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</si>
  <si>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</si>
  <si>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</si>
  <si>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</si>
  <si>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</si>
  <si>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</si>
  <si>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</si>
  <si>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</si>
  <si>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</si>
  <si>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</si>
  <si>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</si>
  <si>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</si>
  <si>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</si>
  <si>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</si>
  <si>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</si>
  <si>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</si>
  <si>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</si>
  <si>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</si>
  <si>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</si>
  <si>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</si>
  <si>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</si>
  <si>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</si>
  <si>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</si>
  <si>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</si>
  <si>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</si>
  <si>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</si>
  <si>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</si>
  <si>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</si>
  <si>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</si>
  <si>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</si>
  <si>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</si>
  <si>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</si>
  <si>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</si>
  <si>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</si>
  <si>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</si>
  <si>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</si>
  <si>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</si>
  <si>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</si>
  <si>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</si>
  <si>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</si>
  <si>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</si>
  <si>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</si>
  <si>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</si>
  <si>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</si>
  <si>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</si>
  <si>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</si>
  <si>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</si>
  <si>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</si>
  <si>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</si>
  <si>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</si>
  <si>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</si>
  <si>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</si>
  <si>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</si>
  <si>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</si>
  <si>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</si>
  <si>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</si>
  <si>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</si>
  <si>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</si>
  <si>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</si>
  <si>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</si>
  <si>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</si>
  <si>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</si>
  <si>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</si>
  <si>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</si>
  <si>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</si>
  <si>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</si>
  <si>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</si>
  <si>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</si>
  <si>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</si>
  <si>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</si>
  <si>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</si>
  <si>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</si>
  <si>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</si>
  <si>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</si>
  <si>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</si>
  <si>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</si>
  <si>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</si>
  <si>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</si>
  <si>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</si>
  <si>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</si>
  <si>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</si>
  <si>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</si>
  <si>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</si>
  <si>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</si>
  <si>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</si>
  <si>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</si>
  <si>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</si>
  <si>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</si>
  <si>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</si>
  <si>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</si>
  <si>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</si>
  <si>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</si>
  <si>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</si>
  <si>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</si>
  <si>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</si>
  <si>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</si>
  <si>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</si>
  <si>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</si>
  <si>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</si>
  <si>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</si>
  <si>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</si>
  <si>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</si>
  <si>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</si>
  <si>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</si>
  <si>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</si>
  <si>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</si>
  <si>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</si>
  <si>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</si>
  <si>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</si>
  <si>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</si>
  <si>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</si>
  <si>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</si>
  <si>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</si>
  <si>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</si>
  <si>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</si>
  <si>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</si>
  <si>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</si>
  <si>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</si>
  <si>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</si>
  <si>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</si>
  <si>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</si>
  <si>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</si>
  <si>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</si>
  <si>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</si>
  <si>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</si>
  <si>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</si>
  <si>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</si>
  <si>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</si>
  <si>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</si>
  <si>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</si>
  <si>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</si>
  <si>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</si>
  <si>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</si>
  <si>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</si>
  <si>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</si>
  <si>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</si>
  <si>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</si>
  <si>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</si>
  <si>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</si>
  <si>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</si>
  <si>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</si>
  <si>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</si>
  <si>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</si>
  <si>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</si>
  <si>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</si>
  <si>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</si>
  <si>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</si>
  <si>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</si>
  <si>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</si>
  <si>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</si>
  <si>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</si>
  <si>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</si>
  <si>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</si>
  <si>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</si>
  <si>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</si>
  <si>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</si>
  <si>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</si>
  <si>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</si>
  <si>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</si>
  <si>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</si>
  <si>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</si>
  <si>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</si>
  <si>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</si>
  <si>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</si>
  <si>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</si>
  <si>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</si>
  <si>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</si>
  <si>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</si>
  <si>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</si>
  <si>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</si>
  <si>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</si>
  <si>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</si>
  <si>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</si>
  <si>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</si>
  <si>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</si>
  <si>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</si>
  <si>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</si>
  <si>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</si>
  <si>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</si>
  <si>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</si>
  <si>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</si>
  <si>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</si>
  <si>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</si>
  <si>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</si>
  <si>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</si>
  <si>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</si>
  <si>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</si>
  <si>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</si>
  <si>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</si>
  <si>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</si>
  <si>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</si>
  <si>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</si>
  <si>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</si>
  <si>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</si>
  <si>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</si>
  <si>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</si>
  <si>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</si>
  <si>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</si>
  <si>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</si>
  <si>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</si>
  <si>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</si>
  <si>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</si>
  <si>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</si>
  <si>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</si>
  <si>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</si>
  <si>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</si>
  <si>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</si>
  <si>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</si>
  <si>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</si>
  <si>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</si>
  <si>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</si>
  <si>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</si>
  <si>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</si>
  <si>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</si>
  <si>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</si>
  <si>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</si>
  <si>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</si>
  <si>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</si>
  <si>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</si>
  <si>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</si>
  <si>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</si>
  <si>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</si>
  <si>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</si>
  <si>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</si>
  <si>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</si>
  <si>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</si>
  <si>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</si>
  <si>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</si>
  <si>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</si>
  <si>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</si>
  <si>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</si>
  <si>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</si>
  <si>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</si>
  <si>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</si>
  <si>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</si>
  <si>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</si>
  <si>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</si>
  <si>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</si>
  <si>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</si>
  <si>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</si>
  <si>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</si>
  <si>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</si>
  <si>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</si>
  <si>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</si>
  <si>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</si>
  <si>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</si>
  <si>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</si>
  <si>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</si>
  <si>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</si>
  <si>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</si>
  <si>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</si>
  <si>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</si>
  <si>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</si>
  <si>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</si>
  <si>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</si>
  <si>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</si>
  <si>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</si>
  <si>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</si>
  <si>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</si>
  <si>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</si>
  <si>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</si>
  <si>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</si>
  <si>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</si>
  <si>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</si>
  <si>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</si>
  <si>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</si>
  <si>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</si>
  <si>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</si>
  <si>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</si>
  <si>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</si>
  <si>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</si>
  <si>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</si>
  <si>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</si>
  <si>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</si>
  <si>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</si>
  <si>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</si>
  <si>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</si>
  <si>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</si>
  <si>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</si>
  <si>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</si>
  <si>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</si>
  <si>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</si>
  <si>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</si>
  <si>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</si>
  <si>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</si>
  <si>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</si>
  <si>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</si>
  <si>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</si>
  <si>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</si>
  <si>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</si>
  <si>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</si>
  <si>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</si>
  <si>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</si>
  <si>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</si>
  <si>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</si>
  <si>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</si>
  <si>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</si>
  <si>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</si>
  <si>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</si>
  <si>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</si>
  <si>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</si>
  <si>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</si>
  <si>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</si>
  <si>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</si>
  <si>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</si>
  <si>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</si>
  <si>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</si>
  <si>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</si>
  <si>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</si>
  <si>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</si>
  <si>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</si>
  <si>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</si>
  <si>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</si>
  <si>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</si>
  <si>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</si>
  <si>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</si>
  <si>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</si>
  <si>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</si>
  <si>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</si>
  <si>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</si>
  <si>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</si>
  <si>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</si>
  <si>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</si>
  <si>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</si>
  <si>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</si>
  <si>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</si>
  <si>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</si>
  <si>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</si>
  <si>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</si>
  <si>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</si>
  <si>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</si>
  <si>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</si>
  <si>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</si>
  <si>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</si>
  <si>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</si>
  <si>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</si>
  <si>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</si>
  <si>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</si>
  <si>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</si>
  <si>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</si>
  <si>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</si>
  <si>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</si>
  <si>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</si>
  <si>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</si>
  <si>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</si>
  <si>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</si>
  <si>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</si>
  <si>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</si>
  <si>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</si>
  <si>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</si>
  <si>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</si>
  <si>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</si>
  <si>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</si>
  <si>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</si>
  <si>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</si>
  <si>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</si>
  <si>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</si>
  <si>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</si>
  <si>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</si>
  <si>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</si>
  <si>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</si>
  <si>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</si>
  <si>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</si>
  <si>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</si>
  <si>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</si>
  <si>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</si>
  <si>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</si>
  <si>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</si>
  <si>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</si>
  <si>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</si>
  <si>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</si>
  <si>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</si>
  <si>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</si>
  <si>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</si>
  <si>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</si>
  <si>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</si>
  <si>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</si>
  <si>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</si>
  <si>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</si>
  <si>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</si>
  <si>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</si>
  <si>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</si>
  <si>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</si>
  <si>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</si>
  <si>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</si>
  <si>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</si>
  <si>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</si>
  <si>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</si>
  <si>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</si>
  <si>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</si>
  <si>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</si>
  <si>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</si>
  <si>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</si>
  <si>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</si>
  <si>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</si>
  <si>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</si>
  <si>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</si>
  <si>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</si>
  <si>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</si>
  <si>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</si>
  <si>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</si>
  <si>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</si>
  <si>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</si>
  <si>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</si>
  <si>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</si>
  <si>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</si>
  <si>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</si>
  <si>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</si>
  <si>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</si>
  <si>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</si>
  <si>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</si>
  <si>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</si>
  <si>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</si>
  <si>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</si>
  <si>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</si>
  <si>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</si>
  <si>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</si>
  <si>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</si>
  <si>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</si>
  <si>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</si>
  <si>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</si>
  <si>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</si>
  <si>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</si>
  <si>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</si>
  <si>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</si>
  <si>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</si>
  <si>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</si>
  <si>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</si>
  <si>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</si>
  <si>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</si>
  <si>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</si>
  <si>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</si>
  <si>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</si>
  <si>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</si>
  <si>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</si>
  <si>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</si>
  <si>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</si>
  <si>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</si>
  <si>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</si>
  <si>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</si>
  <si>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</si>
  <si>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</si>
  <si>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</si>
  <si>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</si>
  <si>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</si>
  <si>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</si>
  <si>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</si>
  <si>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</si>
  <si>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</si>
  <si>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</si>
  <si>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</si>
  <si>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</si>
  <si>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</si>
  <si>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</si>
  <si>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</si>
  <si>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</si>
  <si>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</si>
  <si>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</si>
  <si>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</si>
  <si>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</si>
  <si>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</si>
  <si>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</si>
  <si>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</si>
  <si>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</si>
  <si>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</si>
  <si>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</si>
  <si>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</si>
  <si>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</si>
  <si>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</si>
  <si>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</si>
  <si>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</si>
  <si>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</si>
  <si>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</si>
  <si>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</si>
  <si>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</si>
  <si>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</si>
  <si>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</si>
  <si>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</si>
  <si>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</si>
  <si>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</si>
  <si>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</si>
  <si>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</si>
  <si>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</si>
  <si>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</si>
  <si>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</si>
  <si>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</si>
  <si>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</si>
  <si>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</si>
  <si>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</si>
  <si>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</si>
  <si>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</si>
  <si>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</si>
  <si>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</si>
  <si>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</si>
  <si>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</si>
  <si>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</si>
  <si>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</si>
  <si>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</si>
  <si>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</si>
  <si>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</si>
  <si>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</si>
  <si>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</si>
  <si>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</si>
  <si>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</si>
  <si>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</si>
  <si>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</si>
  <si>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</si>
  <si>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</si>
  <si>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</si>
  <si>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</si>
  <si>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</si>
  <si>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</si>
  <si>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</si>
  <si>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</si>
  <si>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</si>
  <si>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</si>
  <si>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</si>
  <si>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</si>
  <si>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</si>
  <si>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</si>
  <si>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</si>
  <si>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</si>
  <si>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</si>
  <si>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</si>
  <si>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</si>
  <si>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</si>
  <si>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</si>
  <si>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</si>
  <si>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</si>
  <si>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</si>
  <si>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</si>
  <si>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</si>
  <si>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</si>
  <si>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</si>
  <si>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</si>
  <si>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</si>
  <si>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</si>
  <si>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</si>
  <si>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</si>
  <si>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</si>
  <si>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</si>
  <si>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</si>
  <si>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</si>
  <si>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</si>
  <si>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</si>
  <si>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</si>
  <si>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</si>
  <si>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</si>
  <si>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</si>
  <si>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</si>
  <si>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</si>
  <si>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</si>
  <si>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</si>
  <si>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</si>
  <si>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</si>
  <si>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</si>
  <si>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</si>
  <si>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</si>
  <si>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</si>
  <si>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</si>
  <si>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</si>
  <si>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</si>
  <si>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</si>
  <si>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</si>
  <si>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</si>
  <si>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</si>
  <si>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</si>
  <si>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</si>
  <si>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</si>
  <si>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</si>
  <si>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</si>
  <si>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</si>
  <si>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</si>
  <si>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</si>
  <si>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</si>
  <si>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</si>
  <si>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</si>
  <si>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</si>
  <si>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</si>
  <si>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</si>
  <si>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</si>
  <si>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</si>
  <si>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</si>
  <si>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</si>
  <si>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</si>
  <si>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</si>
  <si>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</si>
  <si>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</si>
  <si>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</si>
  <si>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</si>
  <si>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</si>
  <si>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</si>
  <si>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</si>
  <si>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</si>
  <si>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</si>
  <si>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</si>
  <si>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</si>
  <si>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</si>
  <si>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</si>
  <si>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</si>
  <si>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</si>
  <si>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</si>
  <si>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</si>
  <si>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</si>
  <si>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</si>
  <si>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</si>
  <si>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</si>
  <si>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</si>
  <si>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</si>
  <si>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</si>
  <si>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</si>
  <si>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</si>
  <si>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</si>
  <si>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</si>
  <si>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</si>
  <si>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</si>
  <si>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</si>
  <si>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</si>
  <si>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</si>
  <si>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</si>
  <si>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</si>
  <si>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</si>
  <si>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</si>
  <si>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</si>
  <si>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</si>
  <si>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</si>
  <si>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</si>
  <si>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</si>
  <si>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</si>
  <si>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</si>
  <si>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</si>
  <si>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</si>
  <si>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</si>
  <si>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</si>
  <si>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</si>
  <si>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</si>
  <si>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</si>
  <si>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</si>
  <si>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</si>
  <si>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</si>
  <si>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</si>
  <si>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</si>
  <si>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</si>
  <si>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</si>
  <si>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</si>
  <si>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</si>
  <si>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</si>
  <si>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</si>
  <si>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</si>
  <si>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</si>
  <si>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</si>
  <si>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</si>
  <si>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</si>
  <si>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</si>
  <si>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</si>
  <si>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</si>
  <si>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</si>
  <si>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</si>
  <si>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</si>
  <si>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</si>
  <si>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</si>
  <si>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</si>
  <si>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</si>
  <si>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</si>
  <si>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</si>
  <si>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</si>
  <si>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</si>
  <si>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</si>
  <si>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</si>
  <si>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</si>
  <si>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</si>
  <si>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</si>
  <si>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</si>
  <si>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</si>
  <si>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</si>
  <si>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</si>
  <si>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</si>
  <si>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</si>
  <si>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</si>
  <si>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</si>
  <si>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</si>
  <si>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</si>
  <si>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</si>
  <si>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</si>
  <si>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</si>
  <si>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</si>
  <si>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</si>
  <si>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</si>
  <si>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</si>
  <si>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</si>
  <si>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</si>
  <si>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</si>
  <si>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</si>
  <si>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</si>
  <si>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</si>
  <si>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</si>
  <si>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</si>
  <si>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</si>
  <si>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</si>
  <si>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</si>
  <si>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</si>
  <si>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</si>
  <si>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</si>
  <si>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</si>
  <si>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</si>
  <si>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</si>
  <si>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</si>
  <si>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</si>
  <si>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</si>
  <si>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</si>
  <si>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</si>
  <si>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</si>
  <si>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</si>
  <si>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</si>
  <si>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</si>
  <si>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</si>
  <si>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</si>
  <si>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</si>
  <si>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</si>
  <si>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</si>
  <si>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</si>
  <si>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</si>
  <si>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</si>
  <si>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</si>
  <si>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</si>
  <si>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</si>
  <si>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</si>
  <si>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</si>
  <si>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</si>
  <si>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</si>
  <si>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</si>
  <si>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</si>
  <si>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</si>
  <si>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</si>
  <si>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</si>
  <si>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</si>
  <si>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</si>
  <si>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</si>
  <si>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</si>
  <si>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</si>
  <si>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</si>
  <si>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</si>
  <si>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</si>
  <si>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</si>
  <si>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</si>
  <si>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</si>
  <si>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</si>
  <si>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</si>
  <si>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</si>
  <si>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</si>
  <si>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</si>
  <si>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</si>
  <si>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</si>
  <si>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</si>
  <si>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</si>
  <si>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</si>
  <si>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</si>
  <si>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</si>
  <si>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</si>
  <si>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</si>
  <si>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</si>
  <si>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</si>
  <si>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</si>
  <si>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</si>
  <si>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</si>
  <si>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</si>
  <si>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</si>
  <si>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</si>
  <si>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</si>
  <si>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</si>
  <si>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</si>
  <si>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</si>
  <si>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</si>
  <si>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</si>
  <si>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</si>
  <si>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</si>
  <si>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</si>
  <si>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</si>
  <si>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</si>
  <si>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</si>
  <si>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</si>
  <si>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</si>
  <si>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</si>
  <si>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</si>
  <si>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</si>
  <si>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</si>
  <si>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</si>
  <si>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</si>
  <si>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</si>
  <si>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</si>
  <si>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</si>
  <si>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</si>
  <si>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</si>
  <si>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</si>
  <si>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</si>
  <si>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</si>
  <si>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</si>
  <si>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</si>
  <si>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</si>
  <si>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</si>
  <si>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</si>
  <si>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</si>
  <si>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</si>
  <si>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</si>
  <si>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</si>
  <si>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</si>
  <si>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</si>
  <si>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</si>
  <si>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</si>
  <si>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</si>
  <si>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</si>
  <si>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</si>
  <si>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</si>
  <si>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</si>
  <si>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</si>
  <si>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</si>
  <si>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</si>
  <si>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</si>
  <si>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</si>
  <si>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</si>
  <si>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</si>
  <si>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</si>
  <si>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</si>
  <si>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</si>
  <si>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</si>
  <si>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</si>
  <si>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</si>
  <si>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</si>
  <si>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</si>
  <si>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</si>
  <si>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</si>
  <si>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</si>
  <si>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</si>
  <si>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</si>
  <si>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</si>
  <si>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</si>
  <si>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</si>
  <si>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</si>
  <si>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</si>
  <si>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</si>
  <si>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</si>
  <si>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</si>
  <si>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</si>
  <si>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</si>
  <si>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</si>
  <si>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</si>
  <si>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</si>
  <si>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</si>
  <si>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</si>
  <si>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</si>
  <si>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</si>
  <si>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</si>
  <si>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</si>
  <si>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</si>
  <si>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</si>
  <si>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</si>
  <si>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</si>
  <si>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</si>
  <si>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</si>
  <si>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</si>
  <si>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</si>
  <si>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</si>
  <si>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</si>
  <si>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</si>
  <si>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</si>
  <si>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</si>
  <si>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</si>
  <si>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</si>
  <si>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</si>
  <si>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</si>
  <si>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</si>
  <si>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</si>
  <si>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</si>
  <si>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</si>
  <si>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</si>
  <si>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</si>
  <si>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</si>
  <si>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</si>
  <si>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</si>
  <si>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</si>
  <si>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</si>
  <si>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</si>
  <si>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</si>
  <si>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</si>
  <si>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</si>
  <si>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</si>
  <si>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</si>
  <si>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</si>
  <si>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</si>
  <si>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</si>
  <si>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</si>
  <si>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</si>
  <si>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</si>
  <si>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</si>
  <si>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</si>
  <si>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</si>
  <si>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</si>
  <si>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</si>
  <si>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</si>
  <si>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</si>
  <si>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</si>
  <si>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</si>
  <si>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</si>
  <si>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</si>
  <si>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</si>
  <si>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</si>
  <si>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</si>
  <si>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</si>
  <si>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</si>
  <si>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</si>
  <si>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</si>
  <si>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</si>
  <si>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</si>
  <si>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</si>
  <si>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</si>
  <si>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</si>
  <si>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</si>
  <si>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</si>
  <si>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</si>
  <si>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</si>
  <si>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</si>
  <si>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</si>
  <si>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</si>
  <si>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</si>
  <si>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</si>
  <si>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</si>
  <si>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</si>
  <si>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</si>
  <si>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</si>
  <si>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</si>
  <si>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</si>
  <si>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</si>
  <si>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</si>
  <si>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</si>
  <si>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</si>
  <si>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</si>
  <si>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</si>
  <si>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</si>
  <si>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</si>
  <si>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</si>
  <si>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</si>
  <si>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</si>
  <si>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</si>
  <si>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</si>
  <si>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</si>
  <si>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</si>
  <si>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</si>
  <si>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</si>
  <si>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</si>
  <si>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</si>
  <si>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</si>
  <si>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</si>
  <si>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</si>
  <si>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</si>
  <si>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</si>
  <si>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</si>
  <si>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</si>
  <si>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</si>
  <si>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</si>
  <si>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</si>
  <si>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</si>
  <si>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</si>
  <si>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</si>
  <si>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</si>
  <si>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</si>
  <si>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</si>
  <si>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</si>
  <si>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</si>
  <si>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</si>
  <si>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</si>
  <si>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</si>
  <si>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</si>
  <si>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</si>
  <si>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</si>
  <si>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</si>
  <si>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</si>
  <si>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</si>
  <si>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</si>
  <si>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</si>
  <si>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</si>
  <si>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</si>
  <si>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</si>
  <si>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</si>
  <si>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</si>
  <si>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</si>
  <si>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</si>
  <si>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</si>
  <si>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</si>
  <si>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</si>
  <si>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</si>
  <si>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</si>
  <si>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</si>
  <si>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</si>
  <si>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</si>
  <si>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</si>
  <si>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</si>
  <si>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</si>
  <si>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</si>
  <si>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</si>
  <si>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</si>
  <si>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</si>
  <si>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</si>
  <si>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</si>
  <si>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</si>
  <si>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</si>
  <si>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</si>
  <si>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</si>
  <si>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</si>
  <si>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</si>
  <si>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</si>
  <si>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</si>
  <si>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</si>
  <si>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</si>
  <si>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</si>
  <si>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</si>
  <si>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</si>
  <si>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</si>
  <si>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</si>
  <si>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</si>
  <si>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</si>
  <si>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</si>
  <si>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</si>
  <si>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</si>
  <si>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</si>
  <si>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</si>
  <si>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</si>
  <si>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</si>
  <si>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</si>
  <si>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</si>
  <si>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</si>
  <si>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</si>
  <si>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</si>
  <si>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</si>
  <si>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</si>
  <si>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</si>
  <si>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</si>
  <si>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</si>
  <si>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</si>
  <si>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</si>
  <si>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</si>
  <si>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</si>
  <si>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</si>
  <si>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</si>
  <si>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</si>
  <si>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</si>
  <si>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</si>
  <si>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</si>
  <si>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</si>
  <si>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</si>
  <si>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</si>
  <si>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</si>
  <si>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</si>
  <si>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</si>
  <si>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</si>
  <si>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</si>
  <si>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</si>
  <si>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</si>
  <si>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</si>
  <si>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</si>
  <si>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</si>
  <si>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</si>
  <si>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</si>
  <si>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</si>
  <si>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</si>
  <si>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</si>
  <si>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</si>
  <si>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</si>
  <si>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</si>
  <si>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</si>
  <si>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</si>
  <si>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</si>
  <si>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</si>
  <si>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</si>
  <si>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</si>
  <si>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</si>
  <si>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</si>
  <si>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</si>
  <si>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</si>
  <si>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</si>
  <si>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</si>
  <si>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</si>
  <si>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</si>
  <si>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</si>
  <si>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</si>
  <si>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</si>
  <si>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</si>
  <si>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</si>
  <si>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</si>
  <si>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</si>
  <si>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</si>
  <si>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</si>
  <si>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</si>
  <si>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</si>
  <si>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</si>
  <si>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</si>
  <si>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</si>
  <si>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</si>
  <si>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</si>
  <si>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</si>
  <si>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</si>
  <si>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</si>
  <si>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</si>
  <si>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</si>
  <si>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</si>
  <si>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</si>
  <si>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</si>
  <si>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</si>
  <si>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</si>
  <si>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</si>
  <si>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</si>
  <si>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</si>
  <si>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</si>
  <si>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</si>
  <si>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</si>
  <si>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</si>
  <si>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</si>
  <si>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</si>
  <si>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</si>
  <si>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</si>
  <si>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</si>
  <si>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</si>
  <si>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</si>
  <si>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</si>
  <si>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</si>
  <si>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</si>
  <si>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</si>
  <si>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</si>
  <si>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</si>
  <si>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</si>
  <si>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</si>
  <si>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</si>
  <si>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</si>
  <si>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</si>
  <si>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</si>
  <si>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</si>
  <si>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</si>
  <si>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</si>
  <si>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</si>
  <si>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</si>
  <si>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</si>
  <si>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</si>
  <si>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</si>
  <si>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</si>
  <si>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</si>
  <si>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</si>
  <si>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</si>
  <si>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</si>
  <si>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</si>
  <si>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</si>
  <si>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</si>
  <si>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</si>
  <si>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</si>
  <si>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</si>
  <si>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</si>
  <si>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</si>
  <si>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</si>
  <si>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</si>
  <si>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</si>
  <si>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</si>
  <si>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</si>
  <si>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</si>
  <si>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</si>
  <si>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</si>
  <si>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</si>
  <si>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</si>
  <si>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</si>
  <si>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</si>
  <si>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</si>
  <si>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</si>
  <si>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</si>
  <si>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</si>
  <si>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</si>
  <si>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</si>
  <si>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</si>
  <si>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</si>
  <si>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</si>
  <si>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</si>
  <si>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</si>
  <si>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</si>
  <si>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</si>
  <si>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</si>
  <si>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</si>
  <si>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</si>
  <si>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</si>
  <si>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</si>
  <si>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</si>
  <si>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</si>
  <si>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</si>
  <si>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</si>
  <si>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</si>
  <si>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</si>
  <si>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</si>
  <si>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</si>
  <si>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</si>
  <si>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</si>
  <si>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</si>
  <si>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</si>
  <si>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</si>
  <si>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</si>
  <si>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</si>
  <si>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</si>
  <si>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</si>
  <si>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</si>
  <si>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</si>
  <si>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</si>
  <si>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</si>
  <si>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</si>
  <si>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</si>
  <si>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</si>
  <si>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</si>
  <si>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</si>
  <si>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</si>
  <si>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</si>
  <si>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</si>
  <si>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</si>
  <si>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</si>
  <si>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</si>
  <si>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</si>
  <si>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</si>
  <si>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</si>
  <si>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</si>
  <si>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</si>
  <si>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</si>
  <si>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</si>
  <si>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</si>
  <si>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</si>
  <si>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</si>
  <si>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</si>
  <si>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</si>
  <si>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</si>
  <si>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</si>
  <si>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</si>
  <si>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</si>
  <si>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</si>
  <si>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</si>
  <si>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</si>
  <si>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</si>
  <si>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</si>
  <si>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</si>
  <si>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</si>
  <si>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</si>
  <si>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</si>
  <si>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</si>
  <si>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</si>
  <si>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</si>
  <si>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</si>
  <si>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</si>
  <si>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</si>
  <si>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</si>
  <si>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</si>
  <si>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</si>
  <si>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</si>
  <si>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</si>
  <si>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</si>
  <si>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</si>
  <si>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</si>
  <si>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</si>
  <si>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</si>
  <si>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</si>
  <si>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</si>
  <si>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</si>
  <si>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</si>
  <si>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</si>
  <si>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</si>
  <si>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</si>
  <si>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</si>
  <si>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</si>
  <si>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</si>
  <si>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</si>
  <si>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</si>
  <si>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</si>
  <si>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</si>
  <si>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</si>
  <si>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</si>
  <si>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</si>
  <si>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</si>
  <si>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</si>
  <si>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</si>
  <si>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</si>
  <si>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</si>
  <si>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</si>
  <si>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</si>
  <si>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</si>
  <si>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</si>
  <si>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</si>
  <si>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</si>
  <si>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</si>
  <si>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</si>
  <si>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</si>
  <si>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</si>
  <si>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</si>
  <si>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</si>
  <si>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</si>
  <si>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</si>
  <si>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</si>
  <si>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</si>
  <si>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</si>
  <si>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</si>
  <si>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</si>
  <si>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</si>
  <si>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</si>
  <si>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</si>
  <si>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</si>
  <si>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</si>
  <si>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</si>
  <si>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</si>
  <si>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</si>
  <si>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</si>
  <si>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</si>
  <si>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</si>
  <si>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</si>
  <si>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</si>
  <si>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</si>
  <si>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</si>
  <si>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</si>
  <si>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</si>
  <si>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</si>
  <si>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</si>
  <si>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</si>
  <si>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</si>
  <si>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</si>
  <si>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</si>
  <si>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</si>
  <si>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</si>
  <si>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</si>
  <si>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</si>
  <si>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</si>
  <si>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</si>
  <si>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</si>
  <si>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</si>
  <si>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</si>
  <si>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</si>
  <si>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</si>
  <si>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</si>
  <si>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</si>
  <si>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</si>
  <si>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</si>
  <si>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</si>
  <si>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</si>
  <si>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</si>
  <si>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</si>
  <si>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</si>
  <si>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</si>
  <si>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</si>
  <si>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</si>
  <si>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</si>
  <si>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</si>
  <si>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</si>
  <si>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</si>
  <si>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</si>
  <si>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</si>
  <si>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</si>
  <si>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</si>
  <si>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</si>
  <si>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</si>
  <si>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</si>
  <si>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</si>
  <si>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</si>
  <si>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</si>
  <si>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</si>
  <si>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</si>
  <si>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</si>
  <si>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</si>
  <si>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</si>
  <si>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</si>
  <si>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</si>
  <si>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</si>
  <si>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</si>
  <si>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</si>
  <si>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</si>
  <si>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</si>
  <si>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</si>
  <si>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</si>
  <si>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</si>
  <si>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</si>
  <si>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</si>
  <si>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</si>
  <si>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</si>
  <si>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</si>
  <si>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</si>
  <si>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</si>
  <si>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</si>
  <si>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</si>
  <si>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</si>
  <si>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</si>
  <si>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</si>
  <si>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</si>
  <si>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</si>
  <si>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</si>
  <si>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</si>
  <si>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</si>
  <si>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</si>
  <si>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</si>
  <si>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</si>
  <si>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</si>
  <si>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</si>
  <si>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</si>
  <si>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</si>
  <si>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</si>
  <si>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</si>
  <si>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</si>
  <si>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</si>
  <si>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</si>
  <si>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</si>
  <si>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</si>
  <si>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</si>
  <si>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</si>
  <si>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</si>
  <si>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</si>
  <si>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</si>
  <si>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</si>
  <si>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</si>
  <si>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</si>
  <si>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</si>
  <si>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</si>
  <si>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</si>
  <si>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</si>
  <si>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</si>
  <si>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</si>
  <si>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</si>
  <si>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</si>
  <si>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</si>
  <si>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</si>
  <si>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</si>
  <si>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</si>
  <si>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</si>
  <si>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</si>
  <si>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</si>
  <si>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</si>
  <si>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</si>
  <si>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</si>
  <si>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</si>
  <si>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</si>
  <si>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</si>
  <si>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</si>
  <si>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</si>
  <si>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</si>
  <si>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</si>
  <si>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</si>
  <si>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</si>
  <si>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</si>
  <si>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</si>
  <si>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</si>
  <si>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</si>
  <si>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</si>
  <si>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</si>
  <si>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</si>
  <si>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</si>
  <si>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</si>
  <si>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</si>
  <si>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</si>
  <si>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</si>
  <si>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</si>
  <si>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</si>
  <si>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</si>
  <si>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</si>
  <si>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</si>
  <si>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</si>
  <si>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</si>
  <si>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</si>
  <si>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</si>
  <si>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</si>
  <si>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</si>
  <si>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</si>
  <si>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</si>
  <si>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</si>
  <si>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</si>
  <si>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</si>
  <si>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</si>
  <si>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</si>
  <si>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</si>
  <si>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</si>
  <si>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</si>
  <si>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</si>
  <si>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</si>
  <si>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</si>
  <si>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</si>
  <si>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</si>
  <si>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</si>
  <si>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</si>
  <si>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</si>
  <si>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</si>
  <si>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</si>
  <si>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</si>
  <si>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</si>
  <si>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</si>
  <si>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</si>
  <si>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</si>
  <si>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</si>
  <si>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</si>
  <si>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</si>
  <si>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</si>
  <si>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</si>
  <si>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</si>
  <si>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</si>
  <si>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</si>
  <si>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</si>
  <si>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</si>
  <si>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</si>
  <si>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</si>
  <si>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</si>
  <si>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</si>
  <si>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</si>
  <si>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</si>
  <si>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</si>
  <si>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</si>
  <si>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</si>
  <si>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</si>
  <si>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</si>
  <si>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</si>
  <si>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</si>
  <si>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</si>
  <si>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</si>
  <si>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</si>
  <si>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</si>
  <si>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</si>
  <si>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</si>
  <si>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</si>
  <si>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</si>
  <si>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</si>
  <si>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</si>
  <si>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</si>
  <si>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</si>
  <si>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</si>
  <si>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</si>
  <si>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</si>
  <si>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</si>
  <si>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</si>
  <si>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</si>
  <si>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</si>
  <si>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</si>
  <si>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</si>
  <si>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</si>
  <si>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</si>
  <si>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</si>
  <si>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</si>
  <si>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</si>
  <si>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</si>
  <si>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</si>
  <si>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</si>
  <si>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</si>
  <si>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</si>
  <si>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</si>
  <si>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</si>
  <si>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</si>
  <si>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</si>
  <si>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</si>
  <si>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</si>
  <si>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</si>
  <si>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</si>
  <si>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</si>
  <si>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</si>
  <si>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</si>
  <si>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</si>
  <si>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</si>
  <si>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</si>
  <si>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</si>
  <si>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</si>
  <si>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</si>
  <si>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</si>
  <si>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</si>
  <si>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</si>
  <si>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</si>
  <si>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</si>
  <si>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</si>
  <si>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</si>
  <si>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</si>
  <si>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</si>
  <si>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</si>
  <si>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</si>
  <si>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</si>
  <si>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</si>
  <si>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</si>
  <si>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</si>
  <si>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</si>
  <si>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</si>
  <si>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</si>
  <si>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</si>
  <si>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</si>
  <si>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</si>
  <si>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</si>
  <si>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</si>
  <si>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</si>
  <si>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</si>
  <si>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</si>
  <si>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</si>
  <si>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</si>
  <si>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</si>
  <si>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</si>
  <si>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</si>
  <si>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</si>
  <si>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</si>
  <si>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</si>
  <si>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</si>
  <si>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</si>
  <si>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</si>
  <si>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</si>
  <si>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</si>
  <si>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</si>
  <si>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</si>
  <si>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</si>
  <si>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</si>
  <si>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</si>
  <si>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</si>
  <si>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</si>
  <si>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</si>
  <si>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</si>
  <si>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</si>
  <si>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</si>
  <si>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</si>
  <si>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</si>
  <si>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</si>
  <si>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</si>
  <si>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</si>
  <si>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</si>
  <si>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</si>
  <si>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</si>
  <si>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</si>
  <si>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</si>
  <si>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</si>
  <si>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</si>
  <si>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</si>
  <si>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</si>
  <si>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</si>
  <si>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</si>
  <si>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</si>
  <si>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</si>
  <si>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</si>
  <si>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</si>
  <si>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</si>
  <si>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</si>
  <si>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</si>
  <si>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</si>
  <si>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</si>
  <si>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</si>
  <si>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</si>
  <si>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</si>
  <si>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</si>
  <si>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</si>
  <si>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</si>
  <si>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</si>
  <si>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</si>
  <si>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</si>
  <si>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</si>
  <si>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</si>
  <si>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</si>
  <si>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</si>
  <si>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</si>
  <si>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</si>
  <si>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</si>
  <si>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</si>
  <si>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</si>
  <si>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</si>
  <si>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</si>
  <si>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</si>
  <si>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</si>
  <si>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</si>
  <si>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</si>
  <si>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</si>
  <si>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</si>
  <si>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</si>
  <si>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</si>
  <si>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</si>
  <si>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</si>
  <si>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</si>
  <si>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</si>
  <si>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</si>
  <si>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</si>
  <si>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</si>
  <si>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</si>
  <si>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</si>
  <si>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</si>
  <si>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</si>
  <si>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</si>
  <si>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</si>
  <si>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</si>
  <si>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</si>
  <si>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</si>
  <si>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</si>
  <si>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</si>
  <si>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</si>
  <si>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</si>
  <si>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</si>
  <si>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</si>
  <si>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</si>
  <si>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</si>
  <si>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</si>
  <si>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</si>
  <si>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</si>
  <si>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</si>
  <si>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</si>
  <si>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</si>
  <si>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</si>
  <si>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</si>
  <si>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</si>
  <si>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</si>
  <si>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</si>
  <si>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</si>
  <si>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</si>
  <si>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</si>
  <si>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</si>
  <si>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</si>
  <si>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</si>
  <si>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</si>
  <si>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</si>
  <si>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</si>
  <si>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</si>
  <si>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</si>
  <si>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</si>
  <si>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</si>
  <si>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</si>
  <si>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</si>
  <si>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</si>
  <si>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</si>
  <si>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</si>
  <si>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</si>
  <si>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</si>
  <si>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</si>
  <si>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</si>
  <si>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</si>
  <si>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</si>
  <si>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</si>
  <si>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</si>
  <si>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</si>
  <si>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</si>
  <si>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</si>
  <si>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</si>
  <si>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</si>
  <si>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</si>
  <si>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</si>
  <si>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</si>
  <si>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</si>
  <si>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</si>
  <si>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</si>
  <si>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</si>
  <si>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</si>
  <si>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</si>
  <si>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</si>
  <si>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</si>
  <si>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</si>
  <si>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</si>
  <si>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</si>
  <si>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</si>
  <si>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</si>
  <si>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</si>
  <si>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</si>
  <si>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</si>
  <si>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</si>
  <si>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</si>
  <si>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</si>
  <si>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</si>
  <si>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</si>
  <si>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</si>
  <si>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</si>
  <si>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</si>
  <si>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</si>
  <si>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</si>
  <si>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</si>
  <si>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</si>
  <si>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</si>
  <si>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</si>
  <si>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</si>
  <si>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</si>
  <si>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</si>
  <si>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</si>
  <si>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</si>
  <si>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</si>
  <si>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</si>
  <si>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</si>
  <si>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</si>
  <si>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</si>
  <si>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</si>
  <si>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</si>
  <si>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</si>
  <si>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</si>
  <si>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</si>
  <si>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</si>
  <si>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</si>
  <si>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</si>
  <si>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</si>
  <si>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</si>
  <si>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</si>
  <si>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</si>
  <si>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</si>
  <si>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</si>
  <si>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</si>
  <si>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</si>
  <si>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</si>
  <si>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</si>
  <si>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</si>
  <si>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</si>
  <si>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</si>
  <si>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</si>
  <si>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</si>
  <si>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</si>
  <si>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</si>
  <si>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</si>
  <si>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</si>
  <si>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</si>
  <si>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</si>
  <si>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</si>
  <si>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</si>
  <si>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</si>
  <si>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</si>
  <si>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</si>
  <si>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</si>
  <si>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</si>
  <si>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</si>
  <si>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</si>
  <si>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</si>
  <si>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</si>
  <si>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</si>
  <si>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</si>
  <si>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</si>
  <si>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</si>
  <si>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</si>
  <si>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</si>
  <si>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</si>
  <si>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</si>
  <si>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</si>
  <si>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</si>
  <si>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</si>
  <si>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</si>
  <si>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</si>
  <si>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</si>
  <si>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</si>
  <si>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</si>
  <si>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</si>
  <si>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</si>
  <si>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</si>
  <si>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</si>
  <si>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</si>
  <si>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</si>
  <si>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</si>
  <si>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</si>
  <si>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</si>
  <si>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</si>
  <si>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</si>
  <si>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</si>
  <si>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</si>
  <si>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</si>
  <si>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</si>
  <si>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</si>
  <si>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</si>
  <si>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</si>
  <si>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</si>
  <si>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</si>
  <si>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</si>
  <si>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</si>
  <si>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</si>
  <si>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</si>
  <si>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</si>
  <si>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</si>
  <si>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</si>
  <si>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</si>
  <si>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</si>
  <si>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</si>
  <si>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</si>
  <si>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</si>
  <si>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</si>
  <si>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</si>
  <si>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</si>
  <si>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</si>
  <si>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</si>
  <si>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</si>
  <si>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</si>
  <si>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</si>
  <si>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</si>
  <si>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</si>
  <si>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</si>
  <si>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</si>
  <si>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</si>
  <si>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</si>
  <si>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</si>
  <si>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</si>
  <si>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</si>
  <si>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</si>
  <si>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</si>
  <si>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</si>
  <si>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</si>
  <si>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</si>
  <si>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</si>
  <si>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</si>
  <si>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</si>
  <si>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</si>
  <si>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</si>
  <si>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</si>
  <si>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</si>
  <si>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</si>
  <si>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</si>
  <si>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</si>
  <si>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</si>
  <si>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</si>
  <si>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</si>
  <si>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</si>
  <si>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</si>
  <si>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</si>
  <si>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</si>
  <si>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</si>
  <si>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</si>
  <si>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</si>
  <si>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</si>
  <si>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</si>
  <si>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</si>
  <si>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</si>
  <si>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</si>
  <si>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</si>
  <si>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</si>
  <si>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</si>
  <si>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</si>
  <si>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</si>
  <si>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</si>
  <si>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</si>
  <si>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</si>
  <si>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</si>
  <si>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</si>
  <si>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</si>
  <si>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</si>
  <si>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</si>
  <si>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</si>
  <si>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</si>
  <si>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</si>
  <si>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</si>
  <si>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</si>
  <si>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</si>
  <si>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</si>
  <si>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</si>
  <si>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</si>
  <si>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</si>
  <si>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</si>
  <si>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</si>
  <si>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</si>
  <si>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</si>
  <si>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</si>
  <si>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</si>
  <si>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</si>
  <si>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</si>
  <si>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</si>
  <si>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</si>
  <si>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</si>
  <si>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</si>
  <si>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</si>
  <si>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</si>
  <si>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</si>
  <si>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</si>
  <si>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</si>
  <si>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</si>
  <si>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</si>
  <si>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</si>
  <si>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</si>
  <si>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</si>
  <si>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</si>
  <si>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</si>
  <si>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</si>
  <si>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</si>
  <si>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</si>
  <si>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</si>
  <si>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</si>
  <si>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</si>
  <si>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</si>
  <si>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</si>
  <si>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</si>
  <si>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</si>
  <si>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</si>
  <si>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</si>
  <si>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</si>
  <si>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</si>
  <si>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</si>
  <si>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</si>
  <si>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</si>
  <si>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</si>
  <si>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</si>
  <si>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</si>
  <si>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</si>
  <si>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</si>
  <si>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</si>
  <si>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</si>
  <si>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</si>
  <si>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</si>
  <si>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</si>
  <si>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</si>
  <si>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</si>
  <si>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</si>
  <si>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</si>
  <si>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</si>
  <si>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</si>
  <si>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</si>
  <si>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</si>
  <si>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</si>
  <si>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</si>
  <si>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</si>
  <si>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</si>
  <si>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</si>
  <si>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</si>
  <si>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</si>
  <si>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</si>
  <si>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</si>
  <si>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</si>
  <si>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</si>
  <si>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</si>
  <si>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</si>
  <si>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</si>
  <si>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</si>
  <si>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</si>
  <si>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</si>
  <si>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</si>
  <si>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</si>
  <si>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</si>
  <si>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</si>
  <si>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</si>
  <si>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</si>
  <si>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</si>
  <si>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</si>
  <si>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</si>
  <si>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</si>
  <si>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</si>
  <si>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</si>
  <si>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</si>
  <si>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</si>
  <si>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</si>
  <si>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</si>
  <si>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</si>
  <si>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</si>
  <si>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</si>
  <si>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</si>
  <si>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</si>
  <si>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</si>
  <si>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</si>
  <si>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</si>
  <si>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</si>
  <si>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</si>
  <si>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</si>
  <si>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</si>
  <si>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</si>
  <si>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</si>
  <si>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</si>
  <si>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</si>
  <si>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</si>
  <si>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</si>
  <si>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</si>
  <si>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</si>
  <si>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</si>
  <si>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</si>
  <si>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</si>
  <si>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</si>
  <si>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</si>
  <si>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</si>
  <si>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</si>
  <si>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</si>
  <si>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</si>
  <si>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</si>
  <si>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</si>
  <si>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</si>
  <si>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</si>
  <si>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</si>
  <si>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</si>
  <si>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</si>
  <si>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</si>
  <si>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</si>
  <si>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</si>
  <si>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</si>
  <si>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</si>
  <si>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</si>
  <si>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</si>
  <si>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</si>
  <si>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</si>
  <si>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</si>
  <si>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</si>
  <si>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</si>
  <si>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</si>
  <si>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</si>
  <si>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</si>
  <si>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</si>
  <si>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</si>
  <si>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</si>
  <si>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</si>
  <si>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</si>
  <si>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</si>
  <si>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</si>
  <si>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</si>
  <si>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</si>
  <si>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</si>
  <si>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</si>
  <si>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</si>
  <si>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</si>
  <si>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</si>
  <si>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</si>
  <si>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</si>
  <si>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</si>
  <si>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</si>
  <si>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</si>
  <si>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</si>
  <si>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</si>
  <si>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</si>
  <si>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</si>
  <si>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</si>
  <si>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</si>
  <si>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</si>
  <si>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</si>
  <si>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</si>
  <si>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</si>
  <si>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</si>
  <si>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</si>
  <si>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</si>
  <si>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</si>
  <si>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</si>
  <si>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</si>
  <si>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</si>
  <si>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</si>
  <si>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</si>
  <si>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</si>
  <si>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</si>
  <si>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</si>
  <si>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</si>
  <si>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</si>
  <si>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</si>
  <si>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</si>
  <si>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</si>
  <si>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</si>
  <si>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</si>
  <si>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</si>
  <si>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</si>
  <si>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</si>
  <si>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</si>
  <si>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</si>
  <si>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</si>
  <si>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</si>
  <si>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</si>
  <si>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</si>
  <si>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</si>
  <si>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</si>
  <si>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</si>
  <si>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</si>
  <si>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</si>
  <si>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</si>
  <si>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</si>
  <si>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</si>
  <si>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</si>
  <si>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</si>
  <si>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</si>
  <si>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</si>
  <si>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</si>
  <si>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</si>
  <si>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</si>
  <si>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</si>
  <si>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</si>
  <si>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</si>
  <si>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</si>
  <si>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</si>
  <si>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</si>
  <si>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</si>
  <si>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</si>
  <si>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</si>
  <si>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</si>
  <si>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</si>
  <si>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</si>
  <si>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</si>
  <si>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</si>
  <si>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</si>
  <si>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</si>
  <si>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</si>
  <si>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</si>
  <si>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</si>
  <si>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</si>
  <si>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</si>
  <si>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</si>
  <si>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</si>
  <si>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</si>
  <si>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</si>
  <si>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</si>
  <si>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</si>
  <si>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</si>
  <si>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</si>
  <si>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</si>
  <si>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</si>
  <si>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</si>
  <si>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</si>
  <si>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</si>
  <si>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</si>
  <si>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</si>
  <si>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</si>
  <si>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</si>
  <si>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</si>
  <si>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</si>
  <si>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</si>
  <si>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</si>
  <si>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</si>
  <si>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</si>
  <si>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</si>
  <si>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</si>
  <si>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</si>
  <si>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</si>
  <si>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</si>
  <si>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</si>
  <si>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</si>
  <si>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</si>
  <si>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</si>
  <si>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</si>
  <si>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</si>
  <si>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</si>
  <si>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</si>
  <si>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</si>
  <si>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</si>
  <si>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</si>
  <si>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</si>
  <si>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</si>
  <si>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</si>
  <si>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</si>
  <si>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</si>
  <si>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</si>
  <si>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</si>
  <si>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</si>
  <si>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</si>
  <si>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</si>
  <si>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</si>
  <si>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</si>
  <si>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</si>
  <si>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</si>
  <si>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</si>
  <si>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</si>
  <si>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</si>
  <si>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</si>
  <si>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</si>
  <si>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</si>
  <si>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</si>
  <si>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</si>
  <si>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</si>
  <si>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</si>
  <si>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</si>
  <si>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</si>
  <si>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</si>
  <si>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</si>
  <si>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</si>
  <si>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</si>
  <si>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</si>
  <si>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</si>
  <si>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</si>
  <si>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</si>
  <si>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</si>
  <si>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</si>
  <si>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</si>
  <si>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</si>
  <si>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</si>
  <si>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</si>
  <si>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</si>
  <si>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</si>
  <si>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</si>
  <si>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</si>
  <si>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</si>
  <si>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</si>
  <si>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</si>
  <si>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</si>
  <si>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</si>
  <si>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</si>
  <si>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</si>
  <si>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</si>
  <si>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</si>
  <si>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</si>
  <si>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</si>
  <si>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</si>
  <si>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</si>
  <si>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</si>
  <si>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</si>
  <si>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</si>
  <si>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</si>
  <si>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</si>
  <si>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</si>
  <si>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</si>
  <si>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</si>
  <si>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</si>
  <si>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</si>
  <si>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</si>
  <si>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</si>
  <si>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</si>
  <si>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</si>
  <si>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</si>
  <si>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</si>
  <si>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</si>
  <si>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</si>
  <si>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</si>
  <si>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</si>
  <si>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</si>
  <si>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</si>
  <si>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</si>
  <si>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</si>
  <si>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</si>
  <si>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</si>
  <si>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</si>
  <si>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</si>
  <si>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</si>
  <si>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</si>
  <si>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</si>
  <si>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</si>
  <si>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</si>
  <si>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</si>
  <si>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</si>
  <si>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</si>
  <si>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</si>
  <si>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</si>
  <si>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</si>
  <si>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</si>
  <si>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</si>
  <si>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</si>
  <si>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</si>
  <si>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</si>
  <si>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</si>
  <si>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</si>
  <si>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</si>
  <si>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</si>
  <si>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</si>
  <si>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</si>
  <si>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</si>
  <si>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</si>
  <si>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</si>
  <si>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</si>
  <si>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</si>
  <si>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</si>
  <si>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</si>
  <si>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</si>
  <si>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</si>
  <si>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</si>
  <si>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</si>
  <si>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</si>
  <si>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</si>
  <si>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</si>
  <si>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</si>
  <si>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</si>
  <si>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</si>
  <si>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</si>
  <si>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</si>
  <si>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</si>
  <si>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</si>
  <si>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</si>
  <si>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</si>
  <si>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</si>
  <si>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</si>
  <si>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</si>
  <si>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</si>
  <si>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</si>
  <si>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</si>
  <si>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</si>
  <si>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</si>
  <si>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</si>
  <si>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</si>
  <si>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</si>
  <si>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</si>
  <si>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</si>
  <si>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</si>
  <si>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</si>
  <si>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</si>
  <si>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</si>
  <si>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</si>
  <si>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</si>
  <si>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</si>
  <si>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</si>
  <si>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</si>
  <si>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</si>
  <si>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</si>
  <si>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</si>
  <si>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</si>
  <si>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</si>
  <si>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</si>
  <si>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</si>
  <si>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</si>
  <si>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</si>
  <si>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</si>
  <si>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</si>
  <si>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</si>
  <si>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</si>
  <si>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</si>
  <si>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</si>
  <si>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</si>
  <si>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</si>
  <si>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</si>
  <si>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</si>
  <si>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</si>
  <si>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</si>
  <si>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</si>
  <si>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</si>
  <si>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</si>
  <si>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</si>
  <si>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</si>
  <si>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</si>
  <si>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</si>
  <si>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</si>
  <si>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</si>
  <si>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</si>
  <si>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</si>
  <si>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</si>
  <si>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</si>
  <si>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</si>
  <si>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</si>
  <si>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</si>
  <si>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</si>
  <si>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</si>
  <si>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</si>
  <si>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</si>
  <si>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</si>
  <si>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</si>
  <si>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</si>
  <si>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</si>
  <si>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</si>
  <si>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</si>
  <si>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</si>
  <si>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</si>
  <si>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</si>
  <si>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</si>
  <si>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</si>
  <si>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</si>
  <si>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</si>
  <si>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</si>
  <si>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</si>
  <si>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</si>
  <si>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</si>
  <si>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</si>
  <si>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</si>
  <si>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</si>
  <si>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</si>
  <si>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</si>
  <si>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</si>
  <si>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</si>
  <si>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</si>
  <si>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</si>
  <si>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</si>
  <si>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</si>
  <si>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</si>
  <si>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</si>
  <si>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</si>
  <si>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</si>
  <si>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</si>
  <si>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</si>
  <si>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</si>
  <si>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</si>
  <si>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</si>
  <si>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</si>
  <si>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</si>
  <si>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</si>
  <si>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</si>
  <si>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</si>
  <si>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</si>
  <si>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</si>
  <si>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</si>
  <si>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</si>
  <si>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</si>
  <si>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</si>
  <si>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</si>
  <si>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</si>
  <si>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</si>
  <si>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</si>
  <si>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</si>
  <si>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</si>
  <si>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</si>
  <si>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</si>
  <si>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</si>
  <si>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</si>
  <si>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</si>
  <si>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</si>
  <si>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</si>
  <si>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</si>
  <si>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</si>
  <si>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</si>
  <si>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</si>
  <si>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</si>
  <si>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</si>
  <si>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</si>
  <si>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</si>
  <si>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</si>
  <si>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</si>
  <si>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</si>
  <si>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</si>
  <si>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</si>
  <si>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</si>
  <si>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</si>
  <si>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</si>
  <si>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</si>
  <si>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</si>
  <si>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</si>
  <si>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</si>
  <si>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</si>
  <si>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</si>
  <si>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</si>
  <si>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</si>
  <si>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</si>
  <si>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</si>
  <si>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</si>
  <si>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</si>
  <si>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</si>
  <si>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</si>
  <si>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</si>
  <si>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</si>
  <si>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</si>
  <si>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</si>
  <si>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</si>
  <si>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</si>
  <si>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</si>
  <si>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</si>
  <si>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</si>
  <si>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</si>
  <si>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</si>
  <si>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</si>
  <si>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</si>
  <si>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</si>
  <si>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</si>
  <si>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</si>
  <si>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</si>
  <si>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</si>
  <si>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</si>
  <si>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</si>
  <si>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</si>
  <si>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</si>
  <si>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</si>
  <si>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</si>
  <si>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</si>
  <si>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</si>
  <si>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</si>
  <si>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</si>
  <si>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</si>
  <si>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</si>
  <si>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</si>
  <si>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</si>
  <si>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</si>
  <si>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</si>
  <si>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</si>
  <si>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</si>
  <si>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</si>
  <si>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</si>
  <si>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</si>
  <si>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</si>
  <si>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</si>
  <si>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</si>
  <si>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</si>
  <si>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</si>
  <si>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</si>
  <si>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</si>
  <si>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</si>
  <si>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</si>
  <si>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</si>
  <si>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</si>
  <si>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</si>
  <si>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</si>
  <si>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</si>
  <si>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</si>
  <si>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</si>
  <si>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</si>
  <si>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</si>
  <si>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</si>
  <si>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</si>
  <si>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</si>
  <si>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</si>
  <si>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</si>
  <si>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</si>
  <si>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</si>
  <si>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</si>
  <si>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</si>
  <si>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</si>
  <si>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</si>
  <si>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</si>
  <si>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</si>
  <si>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</si>
  <si>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</si>
  <si>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</si>
  <si>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</si>
  <si>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</si>
  <si>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</si>
  <si>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</si>
  <si>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</si>
  <si>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</si>
  <si>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</si>
  <si>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</si>
  <si>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</si>
  <si>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</si>
  <si>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</si>
  <si>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</si>
  <si>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</si>
  <si>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</si>
  <si>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</si>
  <si>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</si>
  <si>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</si>
  <si>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</si>
  <si>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</si>
  <si>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</si>
  <si>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</si>
  <si>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</si>
  <si>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</si>
  <si>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</si>
  <si>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</si>
  <si>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</si>
  <si>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</si>
  <si>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</si>
  <si>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</si>
  <si>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</si>
  <si>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</si>
  <si>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</si>
  <si>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</si>
  <si>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</si>
  <si>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</si>
  <si>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</si>
  <si>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</si>
  <si>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</si>
  <si>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</si>
  <si>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</si>
  <si>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</si>
  <si>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</si>
  <si>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</si>
  <si>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</si>
  <si>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</si>
  <si>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</si>
  <si>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</si>
  <si>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</si>
  <si>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</si>
  <si>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</si>
  <si>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</si>
  <si>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</si>
  <si>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</si>
  <si>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</si>
  <si>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</si>
  <si>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</si>
  <si>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</si>
  <si>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</si>
  <si>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</si>
  <si>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</si>
  <si>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</si>
  <si>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</si>
  <si>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</si>
  <si>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</si>
  <si>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</si>
  <si>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</si>
  <si>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</si>
  <si>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</si>
  <si>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</si>
  <si>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</si>
  <si>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</si>
  <si>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</si>
  <si>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</si>
  <si>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</si>
  <si>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</si>
  <si>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</si>
  <si>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</si>
  <si>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</si>
  <si>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</si>
  <si>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</si>
  <si>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</si>
  <si>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</si>
  <si>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</si>
  <si>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</si>
  <si>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</si>
  <si>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</si>
  <si>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</si>
  <si>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</si>
  <si>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</si>
  <si>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</si>
  <si>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</si>
  <si>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</si>
  <si>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</si>
  <si>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</si>
  <si>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</si>
  <si>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</si>
  <si>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</si>
  <si>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</si>
  <si>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</si>
  <si>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</si>
  <si>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</si>
  <si>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</si>
  <si>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</si>
  <si>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</si>
  <si>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</si>
  <si>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</si>
  <si>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</si>
  <si>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</si>
  <si>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</si>
  <si>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</si>
  <si>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</si>
  <si>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</si>
  <si>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</si>
  <si>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</si>
  <si>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</si>
  <si>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</si>
  <si>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</si>
  <si>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</si>
  <si>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</si>
  <si>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</si>
  <si>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</si>
  <si>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</si>
  <si>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</si>
  <si>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</si>
  <si>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</si>
  <si>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</si>
  <si>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</si>
  <si>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</si>
  <si>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</si>
  <si>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</si>
  <si>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</si>
  <si>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</si>
  <si>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</si>
  <si>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</si>
  <si>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</si>
  <si>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</si>
  <si>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</si>
  <si>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</si>
  <si>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</si>
  <si>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</si>
  <si>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</si>
  <si>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</si>
  <si>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</si>
  <si>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</si>
  <si>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</si>
  <si>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</si>
  <si>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</si>
  <si>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</si>
  <si>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</si>
  <si>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</si>
  <si>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</si>
  <si>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</si>
  <si>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</si>
  <si>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</si>
  <si>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</si>
  <si>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</si>
  <si>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</si>
  <si>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</si>
  <si>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</si>
  <si>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</si>
  <si>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</si>
  <si>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</si>
  <si>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</si>
  <si>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</si>
  <si>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</si>
  <si>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</si>
  <si>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</si>
  <si>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</si>
  <si>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</si>
  <si>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</si>
  <si>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</si>
  <si>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</si>
  <si>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</si>
  <si>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</si>
  <si>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</si>
  <si>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</si>
  <si>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</si>
  <si>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</si>
  <si>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</si>
  <si>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</si>
  <si>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</si>
  <si>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</si>
  <si>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</si>
  <si>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</si>
  <si>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</si>
  <si>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</si>
  <si>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</si>
  <si>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</si>
  <si>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</si>
  <si>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</si>
  <si>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</si>
  <si>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</si>
  <si>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</si>
  <si>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</si>
  <si>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</si>
  <si>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</si>
  <si>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</si>
  <si>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</si>
  <si>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</si>
  <si>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</si>
  <si>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</si>
  <si>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</si>
  <si>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</si>
  <si>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</si>
  <si>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</si>
  <si>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</si>
  <si>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</si>
  <si>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</si>
  <si>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</si>
  <si>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</si>
  <si>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</si>
  <si>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</si>
  <si>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</si>
  <si>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</si>
  <si>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</si>
  <si>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</si>
  <si>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</si>
  <si>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</si>
  <si>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</si>
  <si>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</si>
  <si>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</si>
  <si>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</si>
  <si>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</si>
  <si>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</si>
  <si>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</si>
  <si>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</si>
  <si>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</si>
  <si>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</si>
  <si>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</si>
  <si>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</si>
  <si>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</si>
  <si>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</si>
  <si>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</si>
  <si>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</si>
  <si>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</si>
  <si>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</si>
  <si>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</si>
  <si>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</si>
  <si>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</si>
  <si>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</si>
  <si>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</si>
  <si>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</si>
  <si>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</si>
  <si>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</si>
  <si>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</si>
  <si>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</si>
  <si>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</si>
  <si>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</si>
  <si>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</si>
  <si>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</si>
  <si>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</si>
  <si>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</si>
  <si>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</si>
  <si>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</si>
  <si>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</si>
  <si>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</si>
  <si>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</si>
  <si>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</si>
  <si>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</si>
  <si>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</si>
  <si>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</si>
  <si>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</si>
  <si>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</si>
  <si>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</si>
  <si>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</si>
  <si>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</si>
  <si>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</si>
  <si>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</si>
  <si>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</si>
  <si>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</si>
  <si>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</si>
  <si>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</si>
  <si>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</si>
  <si>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</si>
  <si>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</si>
  <si>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</si>
  <si>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</si>
  <si>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</si>
  <si>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</si>
  <si>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</si>
  <si>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</si>
  <si>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</si>
  <si>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</si>
  <si>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</si>
  <si>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</si>
  <si>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</si>
  <si>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</si>
  <si>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</si>
  <si>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</si>
  <si>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</si>
  <si>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</si>
  <si>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</si>
  <si>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</si>
  <si>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</si>
  <si>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</si>
  <si>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</si>
  <si>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</si>
  <si>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</si>
  <si>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</si>
  <si>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</si>
  <si>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</si>
  <si>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</si>
  <si>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</si>
  <si>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</si>
  <si>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</si>
  <si>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</si>
  <si>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</si>
  <si>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</si>
  <si>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</si>
  <si>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</si>
  <si>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</si>
  <si>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</si>
  <si>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</si>
  <si>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</si>
  <si>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</si>
  <si>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</si>
  <si>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</si>
  <si>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</si>
  <si>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</si>
  <si>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</si>
  <si>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</si>
  <si>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</si>
  <si>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</si>
  <si>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</si>
  <si>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</si>
  <si>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</si>
  <si>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</si>
  <si>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</si>
  <si>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</si>
  <si>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</si>
  <si>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</si>
  <si>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</si>
  <si>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</si>
  <si>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</si>
  <si>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</si>
  <si>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</si>
  <si>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</si>
  <si>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</si>
  <si>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</si>
  <si>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</si>
  <si>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</si>
  <si>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</si>
  <si>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</si>
  <si>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</si>
  <si>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</si>
  <si>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</si>
  <si>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</si>
  <si>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</si>
  <si>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</si>
  <si>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</si>
  <si>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</si>
  <si>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</si>
  <si>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</si>
  <si>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</si>
  <si>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</si>
  <si>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</si>
  <si>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</si>
  <si>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</si>
  <si>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</si>
  <si>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</si>
  <si>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</si>
  <si>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</si>
  <si>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</si>
  <si>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</si>
  <si>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</si>
  <si>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</si>
  <si>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</si>
  <si>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</si>
  <si>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</si>
  <si>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</si>
  <si>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</si>
  <si>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</si>
  <si>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</si>
  <si>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</si>
  <si>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</si>
  <si>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</si>
  <si>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</si>
  <si>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</si>
  <si>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</si>
  <si>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</si>
  <si>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</si>
  <si>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</si>
  <si>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</si>
  <si>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</si>
  <si>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</si>
  <si>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</si>
  <si>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</si>
  <si>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</si>
  <si>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</si>
  <si>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</si>
  <si>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</si>
  <si>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</si>
  <si>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</si>
  <si>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</si>
  <si>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</si>
  <si>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</si>
  <si>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</si>
  <si>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</si>
  <si>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</si>
  <si>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</si>
  <si>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</si>
  <si>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</si>
  <si>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</si>
  <si>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</si>
  <si>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</si>
  <si>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</si>
  <si>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</si>
  <si>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</si>
  <si>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</si>
  <si>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</si>
  <si>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</si>
  <si>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</si>
  <si>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</si>
  <si>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</si>
  <si>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</si>
  <si>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</si>
  <si>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</si>
  <si>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</si>
  <si>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</si>
  <si>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</si>
  <si>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</si>
  <si>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</si>
  <si>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</si>
  <si>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</si>
  <si>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</si>
  <si>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</si>
  <si>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</si>
  <si>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</si>
  <si>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</si>
  <si>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</si>
  <si>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</si>
  <si>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</si>
  <si>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</si>
  <si>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</si>
  <si>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</si>
  <si>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</si>
  <si>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</si>
  <si>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</si>
  <si>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</si>
  <si>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</si>
  <si>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</si>
  <si>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</si>
  <si>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</si>
  <si>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</si>
  <si>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</si>
  <si>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</si>
  <si>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</si>
  <si>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</si>
  <si>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</si>
  <si>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</si>
  <si>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</si>
  <si>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</si>
  <si>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</si>
  <si>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</si>
  <si>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</si>
  <si>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</si>
  <si>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</si>
  <si>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</si>
  <si>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</si>
  <si>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</si>
  <si>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</si>
  <si>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</si>
  <si>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</si>
  <si>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</si>
  <si>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</si>
  <si>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</si>
  <si>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</si>
  <si>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</si>
  <si>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</si>
  <si>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</si>
  <si>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</si>
  <si>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</si>
  <si>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</si>
  <si>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</si>
  <si>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</si>
  <si>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</si>
  <si>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</si>
  <si>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</si>
  <si>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</si>
  <si>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</si>
  <si>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</si>
  <si>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</si>
  <si>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</si>
  <si>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</si>
  <si>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</si>
  <si>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</si>
  <si>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</si>
  <si>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</si>
  <si>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</si>
  <si>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</si>
  <si>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</si>
  <si>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</si>
  <si>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</si>
  <si>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</si>
  <si>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</si>
  <si>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</si>
  <si>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</si>
  <si>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</si>
  <si>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</si>
  <si>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</si>
  <si>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</si>
  <si>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</si>
  <si>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</si>
  <si>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</si>
  <si>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</si>
  <si>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</si>
  <si>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</si>
  <si>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</si>
  <si>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</si>
  <si>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</si>
  <si>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</si>
  <si>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</si>
  <si>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</si>
  <si>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</si>
  <si>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</si>
  <si>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</si>
  <si>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</si>
  <si>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</si>
  <si>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</si>
  <si>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</si>
  <si>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</si>
  <si>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</si>
  <si>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</si>
  <si>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</si>
  <si>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</si>
  <si>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</si>
  <si>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</si>
  <si>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</si>
  <si>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</si>
  <si>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</si>
  <si>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</si>
  <si>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</si>
  <si>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</si>
  <si>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</si>
  <si>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</si>
  <si>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</si>
  <si>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</si>
  <si>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</si>
  <si>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</si>
  <si>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</si>
  <si>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</si>
  <si>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</si>
  <si>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</si>
  <si>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</si>
  <si>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</si>
  <si>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</si>
  <si>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</si>
  <si>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</si>
  <si>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</si>
  <si>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</si>
  <si>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</si>
  <si>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</si>
  <si>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</si>
  <si>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</si>
  <si>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</si>
  <si>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</si>
  <si>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</si>
  <si>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</si>
  <si>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</si>
  <si>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</si>
  <si>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</si>
  <si>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</si>
  <si>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</si>
  <si>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</si>
  <si>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</si>
  <si>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</si>
  <si>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</si>
  <si>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</si>
  <si>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</si>
  <si>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</si>
  <si>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</si>
  <si>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</si>
  <si>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</si>
  <si>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</si>
  <si>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</si>
  <si>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</si>
  <si>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</si>
  <si>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</si>
  <si>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</si>
  <si>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</si>
  <si>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</si>
  <si>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</si>
  <si>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</si>
  <si>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</si>
  <si>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</si>
  <si>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</si>
  <si>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</si>
  <si>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</si>
  <si>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</si>
  <si>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</si>
  <si>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</si>
  <si>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</si>
  <si>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</si>
  <si>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</si>
  <si>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</si>
  <si>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</si>
  <si>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</si>
  <si>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</si>
  <si>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</si>
  <si>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</si>
  <si>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</si>
  <si>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</si>
  <si>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</si>
  <si>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</si>
  <si>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</si>
  <si>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</si>
  <si>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</si>
  <si>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</si>
  <si>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</si>
  <si>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</si>
  <si>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</si>
  <si>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</si>
  <si>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</si>
  <si>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</si>
  <si>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</si>
  <si>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</si>
  <si>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</si>
  <si>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</si>
  <si>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</si>
  <si>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</si>
  <si>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</si>
  <si>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</si>
  <si>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</si>
  <si>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</si>
  <si>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</si>
  <si>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</si>
  <si>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</si>
  <si>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</si>
  <si>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</si>
  <si>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</si>
  <si>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</si>
  <si>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</si>
  <si>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</si>
  <si>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</si>
  <si>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</si>
  <si>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</si>
  <si>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</si>
  <si>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</si>
  <si>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</si>
  <si>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</si>
  <si>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</si>
  <si>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</si>
  <si>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</si>
  <si>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</si>
  <si>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</si>
  <si>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</si>
  <si>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</si>
  <si>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</si>
  <si>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</si>
  <si>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</si>
  <si>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</si>
  <si>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</si>
  <si>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</si>
  <si>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</si>
  <si>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</si>
  <si>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</si>
  <si>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</si>
  <si>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</si>
  <si>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</si>
  <si>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</si>
  <si>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</si>
  <si>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</si>
  <si>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</si>
  <si>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</si>
  <si>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</si>
  <si>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</si>
  <si>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</si>
  <si>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</si>
  <si>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</si>
  <si>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</si>
  <si>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</si>
  <si>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</si>
  <si>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</si>
  <si>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</si>
  <si>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</si>
  <si>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</si>
  <si>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</si>
  <si>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</si>
  <si>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</si>
  <si>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</si>
  <si>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</si>
  <si>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</si>
  <si>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</si>
  <si>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</si>
  <si>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</si>
  <si>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</si>
  <si>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</si>
  <si>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</si>
  <si>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</si>
  <si>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</si>
  <si>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</si>
  <si>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</si>
  <si>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</si>
  <si>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</si>
  <si>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</si>
  <si>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</si>
  <si>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</si>
  <si>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</si>
  <si>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</si>
  <si>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</si>
  <si>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</si>
  <si>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</si>
  <si>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</si>
  <si>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</si>
  <si>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</si>
  <si>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</si>
  <si>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</si>
  <si>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</si>
  <si>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</si>
  <si>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</si>
  <si>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</si>
  <si>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</si>
  <si>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</si>
  <si>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</si>
  <si>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</si>
  <si>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</si>
  <si>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</si>
  <si>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</si>
  <si>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</si>
  <si>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</si>
  <si>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</si>
  <si>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</si>
  <si>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</si>
  <si>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</si>
  <si>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</si>
  <si>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</si>
  <si>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</si>
  <si>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</si>
  <si>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</si>
  <si>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</si>
  <si>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</si>
  <si>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</si>
  <si>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</si>
  <si>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</si>
  <si>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</si>
  <si>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</si>
  <si>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</si>
  <si>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</si>
  <si>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</si>
  <si>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</si>
  <si>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</si>
  <si>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</si>
  <si>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</si>
  <si>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</si>
  <si>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</si>
  <si>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</si>
  <si>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</si>
  <si>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</si>
  <si>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</si>
  <si>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</si>
  <si>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</si>
  <si>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</si>
  <si>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</si>
  <si>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</si>
  <si>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</si>
  <si>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</si>
  <si>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</si>
  <si>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</si>
  <si>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</si>
  <si>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</si>
  <si>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</si>
  <si>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</si>
  <si>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</si>
  <si>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</si>
  <si>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</si>
  <si>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</si>
  <si>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</si>
  <si>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</si>
  <si>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</si>
  <si>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</si>
  <si>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</si>
  <si>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</si>
  <si>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</si>
  <si>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</si>
  <si>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</si>
  <si>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</si>
  <si>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</si>
  <si>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</si>
  <si>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</si>
  <si>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</si>
  <si>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</si>
  <si>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</si>
  <si>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</si>
  <si>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</si>
  <si>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</si>
  <si>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</si>
  <si>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</si>
  <si>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</si>
  <si>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</si>
  <si>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</si>
  <si>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</si>
  <si>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</si>
  <si>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</si>
  <si>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</si>
  <si>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</si>
  <si>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</si>
  <si>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</si>
  <si>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</si>
  <si>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</si>
  <si>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</si>
  <si>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</si>
  <si>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</si>
  <si>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</si>
  <si>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</si>
  <si>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</si>
  <si>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</si>
  <si>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</si>
  <si>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</si>
  <si>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</si>
  <si>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</si>
  <si>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</si>
  <si>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</si>
  <si>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</si>
  <si>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</si>
  <si>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</si>
  <si>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</si>
  <si>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</si>
  <si>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</si>
  <si>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</si>
  <si>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</si>
  <si>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</si>
  <si>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</si>
  <si>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</si>
  <si>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</si>
  <si>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</si>
  <si>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</si>
  <si>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</si>
  <si>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</si>
  <si>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</si>
  <si>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</si>
  <si>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</si>
  <si>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</si>
  <si>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</si>
  <si>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</si>
  <si>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</si>
  <si>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</si>
  <si>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</si>
  <si>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</si>
  <si>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</si>
  <si>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</si>
  <si>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</si>
  <si>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</si>
  <si>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</si>
  <si>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</si>
  <si>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</si>
  <si>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</si>
  <si>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</si>
  <si>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</si>
  <si>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</si>
  <si>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</si>
  <si>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</si>
  <si>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</si>
  <si>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</si>
  <si>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</si>
  <si>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</si>
  <si>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</si>
  <si>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</si>
  <si>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</si>
  <si>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</si>
  <si>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</si>
  <si>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</si>
  <si>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</si>
  <si>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</si>
  <si>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</si>
  <si>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</si>
  <si>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</si>
  <si>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</si>
  <si>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</si>
  <si>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</si>
  <si>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</si>
  <si>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</si>
  <si>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</si>
  <si>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</si>
  <si>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</si>
  <si>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</si>
  <si>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</si>
  <si>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</si>
  <si>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</si>
  <si>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</si>
  <si>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</si>
  <si>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</si>
  <si>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</si>
  <si>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</si>
  <si>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</si>
  <si>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</si>
  <si>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</si>
  <si>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</si>
  <si>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</si>
  <si>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</si>
  <si>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</si>
  <si>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</si>
  <si>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</si>
  <si>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</si>
  <si>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</si>
  <si>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</si>
  <si>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</si>
  <si>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</si>
  <si>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</si>
  <si>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</si>
  <si>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</si>
  <si>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</si>
  <si>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</si>
  <si>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</si>
  <si>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</si>
  <si>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</si>
  <si>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</si>
  <si>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</si>
  <si>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</si>
  <si>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</si>
  <si>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</si>
  <si>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</si>
  <si>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</si>
  <si>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</si>
  <si>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</si>
  <si>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</si>
  <si>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</si>
  <si>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</si>
  <si>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</si>
  <si>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</si>
  <si>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</si>
  <si>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</si>
  <si>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</si>
  <si>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</si>
  <si>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</si>
  <si>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</si>
  <si>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</si>
  <si>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</si>
  <si>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</si>
  <si>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</si>
  <si>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</si>
  <si>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</si>
  <si>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</si>
  <si>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</si>
  <si>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</si>
  <si>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</si>
  <si>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</si>
  <si>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</si>
  <si>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</si>
  <si>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</si>
  <si>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</si>
  <si>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</si>
  <si>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</si>
  <si>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</si>
  <si>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</si>
  <si>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</si>
  <si>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</si>
  <si>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</si>
  <si>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</si>
  <si>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</si>
  <si>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</si>
  <si>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</si>
  <si>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</si>
  <si>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</si>
  <si>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</si>
  <si>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</si>
  <si>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</si>
  <si>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</si>
  <si>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</si>
  <si>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</si>
  <si>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</si>
  <si>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</si>
  <si>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</si>
  <si>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</si>
  <si>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</si>
  <si>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</si>
  <si>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</si>
  <si>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</si>
  <si>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</si>
  <si>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</si>
  <si>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</si>
  <si>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</si>
  <si>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</si>
  <si>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</si>
  <si>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</si>
  <si>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</si>
  <si>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</si>
  <si>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</si>
  <si>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</si>
  <si>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</si>
  <si>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</si>
  <si>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</si>
  <si>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</si>
  <si>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</si>
  <si>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</si>
  <si>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</si>
  <si>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</si>
  <si>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</si>
  <si>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</si>
  <si>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</si>
  <si>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</si>
  <si>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</si>
  <si>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</si>
  <si>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</si>
  <si>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</si>
  <si>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</si>
  <si>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</si>
  <si>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</si>
  <si>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</si>
  <si>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</si>
  <si>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</si>
  <si>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</si>
  <si>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</si>
  <si>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</si>
  <si>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</si>
  <si>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</si>
  <si>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</si>
  <si>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</si>
  <si>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</si>
  <si>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</si>
  <si>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</si>
  <si>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</si>
  <si>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</si>
  <si>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</si>
  <si>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</si>
  <si>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</si>
  <si>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</si>
  <si>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</si>
  <si>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</si>
  <si>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</si>
  <si>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</si>
  <si>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</si>
  <si>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</si>
  <si>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</si>
  <si>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</si>
  <si>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</si>
  <si>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</si>
  <si>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</si>
  <si>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</si>
  <si>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</si>
  <si>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</si>
  <si>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</si>
  <si>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</si>
  <si>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</si>
  <si>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</si>
  <si>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</si>
  <si>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</si>
  <si>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</si>
  <si>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</si>
  <si>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</si>
  <si>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</si>
  <si>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</si>
  <si>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</si>
  <si>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</si>
  <si>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</si>
  <si>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</si>
  <si>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</si>
  <si>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</si>
  <si>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</si>
  <si>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</si>
  <si>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</si>
  <si>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</si>
  <si>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</si>
  <si>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</si>
  <si>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</si>
  <si>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</si>
  <si>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</si>
  <si>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</si>
  <si>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</si>
  <si>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</si>
  <si>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</si>
  <si>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</si>
  <si>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</si>
  <si>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</si>
  <si>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</si>
  <si>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</si>
  <si>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</si>
  <si>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</si>
  <si>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</si>
  <si>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</si>
  <si>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</si>
  <si>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</si>
  <si>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</si>
  <si>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</si>
  <si>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</si>
  <si>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</si>
  <si>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</si>
  <si>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</si>
  <si>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</si>
  <si>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</si>
  <si>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</si>
  <si>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</si>
  <si>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</si>
  <si>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</si>
  <si>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</si>
  <si>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</si>
  <si>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</si>
  <si>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</si>
  <si>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</si>
  <si>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</si>
  <si>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</si>
  <si>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</si>
  <si>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</si>
  <si>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</si>
  <si>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</si>
  <si>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</si>
  <si>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</si>
  <si>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</si>
  <si>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</si>
  <si>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</si>
  <si>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</si>
  <si>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</si>
  <si>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</si>
  <si>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</si>
  <si>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</si>
  <si>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</si>
  <si>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</si>
  <si>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</si>
  <si>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</si>
  <si>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</si>
  <si>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</si>
  <si>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</si>
  <si>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</si>
  <si>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</si>
  <si>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</si>
  <si>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</si>
  <si>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</si>
  <si>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</si>
  <si>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</si>
  <si>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</si>
  <si>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</si>
  <si>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</si>
  <si>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</si>
  <si>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</si>
  <si>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</si>
  <si>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</si>
  <si>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</si>
  <si>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</si>
  <si>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</si>
  <si>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</si>
  <si>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</si>
  <si>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</si>
  <si>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</si>
  <si>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</si>
  <si>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</si>
  <si>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</si>
  <si>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</si>
  <si>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</si>
  <si>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</si>
  <si>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</si>
  <si>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</si>
  <si>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</si>
  <si>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</si>
  <si>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</si>
  <si>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</si>
  <si>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</si>
  <si>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</si>
  <si>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</si>
  <si>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</si>
  <si>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</si>
  <si>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</si>
  <si>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</si>
  <si>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</si>
  <si>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</si>
  <si>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</si>
  <si>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</si>
  <si>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</si>
  <si>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</si>
  <si>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</si>
  <si>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</si>
  <si>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</si>
  <si>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</si>
  <si>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</si>
  <si>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</si>
  <si>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</si>
  <si>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</si>
  <si>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</si>
  <si>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</si>
  <si>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</si>
  <si>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</si>
  <si>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</si>
  <si>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</si>
  <si>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</si>
  <si>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</si>
  <si>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</si>
  <si>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</si>
  <si>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</si>
  <si>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</si>
  <si>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</si>
  <si>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</si>
  <si>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</si>
  <si>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</si>
  <si>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</si>
  <si>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</si>
  <si>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</si>
  <si>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</si>
  <si>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</si>
  <si>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</si>
  <si>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</si>
  <si>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</si>
  <si>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</si>
  <si>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</si>
  <si>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</si>
  <si>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</si>
  <si>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</si>
  <si>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</si>
  <si>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</si>
  <si>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</si>
  <si>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</si>
  <si>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</si>
  <si>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</si>
  <si>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</si>
  <si>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</si>
  <si>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</si>
  <si>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</si>
  <si>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</si>
  <si>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</si>
  <si>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</si>
  <si>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</si>
  <si>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</si>
  <si>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</si>
  <si>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</si>
  <si>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</si>
  <si>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</si>
  <si>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</si>
  <si>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</si>
  <si>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</si>
  <si>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</si>
  <si>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</si>
  <si>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</si>
  <si>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</si>
  <si>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</si>
  <si>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</si>
  <si>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</si>
  <si>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</si>
  <si>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</si>
  <si>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</si>
  <si>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</si>
  <si>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</si>
  <si>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</si>
  <si>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</si>
  <si>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</si>
  <si>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</si>
  <si>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</si>
  <si>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</si>
  <si>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</si>
  <si>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</si>
  <si>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</si>
  <si>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</si>
  <si>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</si>
  <si>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</si>
  <si>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</si>
  <si>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</si>
  <si>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</si>
  <si>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</si>
  <si>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</si>
  <si>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</si>
  <si>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</si>
  <si>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</si>
  <si>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</si>
  <si>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</si>
  <si>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</si>
  <si>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</si>
  <si>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</si>
  <si>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</si>
  <si>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</si>
  <si>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</si>
  <si>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</si>
  <si>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</si>
  <si>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</si>
  <si>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</si>
  <si>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</si>
  <si>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</si>
  <si>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</si>
  <si>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</si>
  <si>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</si>
  <si>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</si>
  <si>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</si>
  <si>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</si>
  <si>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</si>
  <si>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</si>
  <si>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</si>
  <si>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</si>
  <si>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</si>
  <si>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</si>
  <si>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</si>
  <si>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</si>
  <si>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</si>
  <si>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</si>
  <si>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</si>
  <si>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</si>
  <si>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</si>
  <si>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</si>
  <si>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</si>
  <si>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</si>
  <si>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</si>
  <si>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</si>
  <si>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</si>
  <si>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</si>
  <si>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</si>
  <si>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</si>
  <si>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</si>
  <si>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</si>
  <si>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</si>
  <si>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</si>
  <si>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</si>
  <si>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</si>
  <si>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</si>
  <si>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</si>
  <si>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</si>
  <si>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</si>
  <si>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</si>
  <si>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</si>
  <si>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</si>
  <si>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</si>
  <si>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</si>
  <si>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</si>
  <si>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</si>
  <si>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</si>
  <si>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</si>
  <si>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</si>
  <si>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</si>
  <si>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</si>
  <si>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</si>
  <si>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</si>
  <si>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</si>
  <si>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</si>
  <si>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</si>
  <si>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</si>
  <si>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</si>
  <si>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</si>
  <si>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</si>
  <si>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</si>
  <si>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</si>
  <si>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</si>
  <si>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</si>
  <si>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</si>
  <si>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</si>
  <si>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</si>
  <si>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</si>
  <si>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</si>
  <si>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</si>
  <si>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</si>
  <si>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</si>
  <si>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</si>
  <si>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</si>
  <si>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</si>
  <si>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</si>
  <si>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</si>
  <si>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</si>
  <si>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</si>
  <si>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</si>
  <si>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</si>
  <si>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</si>
  <si>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</si>
  <si>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</si>
  <si>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</si>
  <si>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</si>
  <si>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</si>
  <si>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</si>
  <si>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</si>
  <si>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</si>
  <si>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</si>
  <si>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</si>
  <si>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</si>
  <si>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</si>
  <si>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</si>
  <si>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</si>
  <si>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</si>
  <si>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</si>
  <si>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</si>
  <si>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</si>
  <si>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</si>
  <si>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</si>
  <si>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</si>
  <si>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</si>
  <si>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</si>
  <si>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</si>
  <si>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</si>
  <si>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</si>
  <si>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</si>
  <si>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</si>
  <si>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</si>
  <si>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</si>
  <si>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</si>
  <si>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</si>
  <si>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</si>
  <si>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</si>
  <si>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</si>
  <si>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</si>
  <si>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</si>
  <si>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</si>
  <si>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</si>
  <si>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</si>
  <si>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</si>
  <si>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</si>
  <si>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</si>
  <si>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</si>
  <si>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</si>
  <si>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</si>
  <si>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</si>
  <si>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</si>
  <si>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</si>
  <si>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</si>
  <si>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</si>
  <si>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</si>
  <si>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</si>
  <si>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</si>
  <si>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</si>
  <si>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</si>
  <si>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</si>
  <si>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</si>
  <si>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</si>
  <si>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</si>
  <si>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</si>
  <si>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</si>
  <si>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</si>
  <si>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</si>
  <si>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</si>
  <si>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</si>
  <si>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</si>
  <si>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</si>
  <si>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</si>
  <si>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</si>
  <si>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</si>
  <si>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</si>
  <si>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</si>
  <si>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</si>
  <si>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</si>
  <si>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</si>
  <si>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</si>
  <si>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</si>
  <si>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</si>
  <si>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</si>
  <si>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</si>
  <si>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</si>
  <si>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</si>
  <si>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</si>
  <si>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</si>
  <si>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</si>
  <si>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</si>
  <si>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</si>
  <si>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</si>
  <si>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</si>
  <si>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</si>
  <si>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</si>
  <si>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</si>
  <si>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</si>
  <si>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</si>
  <si>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</si>
  <si>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</si>
  <si>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</si>
  <si>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</si>
  <si>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</si>
  <si>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</si>
  <si>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</si>
  <si>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</si>
  <si>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</si>
  <si>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</si>
  <si>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</si>
  <si>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</si>
  <si>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</si>
  <si>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</si>
  <si>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</si>
  <si>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</si>
  <si>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</si>
  <si>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</si>
  <si>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</si>
  <si>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</si>
  <si>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</si>
  <si>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</si>
  <si>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</si>
  <si>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</si>
  <si>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</si>
  <si>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</si>
  <si>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</si>
  <si>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</si>
  <si>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</si>
  <si>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</si>
  <si>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</si>
  <si>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</si>
  <si>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</si>
  <si>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</si>
  <si>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</si>
  <si>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</si>
  <si>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</si>
  <si>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</si>
  <si>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</si>
  <si>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</si>
  <si>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</si>
  <si>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</si>
  <si>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</si>
  <si>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</si>
  <si>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</si>
  <si>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</si>
  <si>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</si>
  <si>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</si>
  <si>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</si>
  <si>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</si>
  <si>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</si>
  <si>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</si>
  <si>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</si>
  <si>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</si>
  <si>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</si>
  <si>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</si>
  <si>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</si>
  <si>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</si>
  <si>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</si>
  <si>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</si>
  <si>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</si>
  <si>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</si>
  <si>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</si>
  <si>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</si>
  <si>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</si>
  <si>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</si>
  <si>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</si>
  <si>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</si>
  <si>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</si>
  <si>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</si>
  <si>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</si>
  <si>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</si>
  <si>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</si>
  <si>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</si>
  <si>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</si>
  <si>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</si>
  <si>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</si>
  <si>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</si>
  <si>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</si>
  <si>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</si>
  <si>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</si>
  <si>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</si>
  <si>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</si>
  <si>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</si>
  <si>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</si>
  <si>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</si>
  <si>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</si>
  <si>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</si>
  <si>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</si>
  <si>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</si>
  <si>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</si>
  <si>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</si>
  <si>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</si>
  <si>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</si>
  <si>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</si>
  <si>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</si>
  <si>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</si>
  <si>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</si>
  <si>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</si>
  <si>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</si>
  <si>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</si>
  <si>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</si>
  <si>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</si>
  <si>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</si>
  <si>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</si>
  <si>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</si>
  <si>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</si>
  <si>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</si>
  <si>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</si>
  <si>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</si>
  <si>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</si>
  <si>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</si>
  <si>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</si>
  <si>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</si>
  <si>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</si>
  <si>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</si>
  <si>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</si>
  <si>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</si>
  <si>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</si>
  <si>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</si>
  <si>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</si>
  <si>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</si>
  <si>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</si>
  <si>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</si>
  <si>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</si>
  <si>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</si>
  <si>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</si>
  <si>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</si>
  <si>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</si>
  <si>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</si>
  <si>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</si>
  <si>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</si>
  <si>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</si>
  <si>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</si>
  <si>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</si>
  <si>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</si>
  <si>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</si>
  <si>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</si>
  <si>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</si>
  <si>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</si>
  <si>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</si>
  <si>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</si>
  <si>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</si>
  <si>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</si>
  <si>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</si>
  <si>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</si>
  <si>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</si>
  <si>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</si>
  <si>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</si>
  <si>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</si>
  <si>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</si>
  <si>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</si>
  <si>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</si>
  <si>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</si>
  <si>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</si>
  <si>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</si>
  <si>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</si>
  <si>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</si>
  <si>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</si>
  <si>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</si>
  <si>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</si>
  <si>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</si>
  <si>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</si>
  <si>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</si>
  <si>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</si>
  <si>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</si>
  <si>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</si>
  <si>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</si>
  <si>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</si>
  <si>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</si>
  <si>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</si>
  <si>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</si>
  <si>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</si>
  <si>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</si>
  <si>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</si>
  <si>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</si>
  <si>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</si>
  <si>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</si>
  <si>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</si>
  <si>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</si>
  <si>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</si>
  <si>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</si>
  <si>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</si>
  <si>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</si>
  <si>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</si>
  <si>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</si>
  <si>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</si>
  <si>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</si>
  <si>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</si>
  <si>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</si>
  <si>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</si>
  <si>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</si>
  <si>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</si>
  <si>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</si>
  <si>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</si>
  <si>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</si>
  <si>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</si>
  <si>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</si>
  <si>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</si>
  <si>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</si>
  <si>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</si>
  <si>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</si>
  <si>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</si>
  <si>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</si>
  <si>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</si>
  <si>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</si>
  <si>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</si>
  <si>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</si>
  <si>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</si>
  <si>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</si>
  <si>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</si>
  <si>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</si>
  <si>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</si>
  <si>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</si>
  <si>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</si>
  <si>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</si>
  <si>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</si>
  <si>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</si>
  <si>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</si>
  <si>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</si>
  <si>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</si>
  <si>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</si>
  <si>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</si>
  <si>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</si>
  <si>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</si>
  <si>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</si>
  <si>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</si>
  <si>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</si>
  <si>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</si>
  <si>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</si>
  <si>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</si>
  <si>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</si>
  <si>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</si>
  <si>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</si>
  <si>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</si>
  <si>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</si>
  <si>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</si>
  <si>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</si>
  <si>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</si>
  <si>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</si>
  <si>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</si>
  <si>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</si>
  <si>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</si>
  <si>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</si>
  <si>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</si>
  <si>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</si>
  <si>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</si>
  <si>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</si>
  <si>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</si>
  <si>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</si>
  <si>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</si>
  <si>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</si>
  <si>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</si>
  <si>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</si>
  <si>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</si>
  <si>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</si>
  <si>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</si>
  <si>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</si>
  <si>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</si>
  <si>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</si>
  <si>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</si>
  <si>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</si>
  <si>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</si>
  <si>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</si>
  <si>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</si>
  <si>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</si>
  <si>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</si>
  <si>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</si>
  <si>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</si>
  <si>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</si>
  <si>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</si>
  <si>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</si>
  <si>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</si>
  <si>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</si>
  <si>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</si>
  <si>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</si>
  <si>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</si>
  <si>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</si>
  <si>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</si>
  <si>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</si>
  <si>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</si>
  <si>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</si>
  <si>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</si>
  <si>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</si>
  <si>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</si>
  <si>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</si>
  <si>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</si>
  <si>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</si>
  <si>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</si>
  <si>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</si>
  <si>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</si>
  <si>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</si>
  <si>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</si>
  <si>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</si>
  <si>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</si>
  <si>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</si>
  <si>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</si>
  <si>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</si>
  <si>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</si>
  <si>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</si>
  <si>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</si>
  <si>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</si>
  <si>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</si>
  <si>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</si>
  <si>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</si>
  <si>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</si>
  <si>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</si>
  <si>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</si>
  <si>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</si>
  <si>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</si>
  <si>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</si>
  <si>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</si>
  <si>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</si>
  <si>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</si>
  <si>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</si>
  <si>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</si>
  <si>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</si>
  <si>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</si>
  <si>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</si>
  <si>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</si>
  <si>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</si>
  <si>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</si>
  <si>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</si>
  <si>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</si>
  <si>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</si>
  <si>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</si>
  <si>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</si>
  <si>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</si>
  <si>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</si>
  <si>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</si>
  <si>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</si>
  <si>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</si>
  <si>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</si>
  <si>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</si>
  <si>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</si>
  <si>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</si>
  <si>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</si>
  <si>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</si>
  <si>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</si>
  <si>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</si>
  <si>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</si>
  <si>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</si>
  <si>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</si>
  <si>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</si>
  <si>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</si>
  <si>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</si>
  <si>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</si>
  <si>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</si>
  <si>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</si>
  <si>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</si>
  <si>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</si>
  <si>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</si>
  <si>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</si>
  <si>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</si>
  <si>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</si>
  <si>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</si>
  <si>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</si>
  <si>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</si>
  <si>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</si>
  <si>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</si>
  <si>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</si>
  <si>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</si>
  <si>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</si>
  <si>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</si>
  <si>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</si>
  <si>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</si>
  <si>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</si>
  <si>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</si>
  <si>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</si>
  <si>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</si>
  <si>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</si>
  <si>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</si>
  <si>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</si>
  <si>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</si>
  <si>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</si>
  <si>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</si>
  <si>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</si>
  <si>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</si>
  <si>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</si>
  <si>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</si>
  <si>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</si>
  <si>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</si>
  <si>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</si>
  <si>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</si>
  <si>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</si>
  <si>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</si>
  <si>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</si>
  <si>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</si>
  <si>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</si>
  <si>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</si>
  <si>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</si>
  <si>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</si>
  <si>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</si>
  <si>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</si>
  <si>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</si>
  <si>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</si>
  <si>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</si>
  <si>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</si>
  <si>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</si>
  <si>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</si>
  <si>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</si>
  <si>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</si>
  <si>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</si>
  <si>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</si>
  <si>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</si>
  <si>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</si>
  <si>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</si>
  <si>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</si>
  <si>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</si>
  <si>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</si>
  <si>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</si>
  <si>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</si>
  <si>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</si>
  <si>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</si>
  <si>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</si>
  <si>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</si>
  <si>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</si>
  <si>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</si>
  <si>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</si>
  <si>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</si>
  <si>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</si>
  <si>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</si>
  <si>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</si>
  <si>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</si>
  <si>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</si>
  <si>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</si>
  <si>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</si>
  <si>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</si>
  <si>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</si>
  <si>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</si>
  <si>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</si>
  <si>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</si>
  <si>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</si>
  <si>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</si>
  <si>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</si>
  <si>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</si>
  <si>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</si>
  <si>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</si>
  <si>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</si>
  <si>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</si>
  <si>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</si>
  <si>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</si>
  <si>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</si>
  <si>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</si>
  <si>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</si>
  <si>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</si>
  <si>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</si>
  <si>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</si>
  <si>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</si>
  <si>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</si>
  <si>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</si>
  <si>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</si>
  <si>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</si>
  <si>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</si>
  <si>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</si>
  <si>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</si>
  <si>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</si>
  <si>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</si>
  <si>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</si>
  <si>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</si>
  <si>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</si>
  <si>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</si>
  <si>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</si>
  <si>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</si>
  <si>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</si>
  <si>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</si>
  <si>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</si>
  <si>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</si>
  <si>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</si>
  <si>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</si>
  <si>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</si>
  <si>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</si>
  <si>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</si>
  <si>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</si>
  <si>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</si>
  <si>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</si>
  <si>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</si>
  <si>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</si>
  <si>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</si>
  <si>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</si>
  <si>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</si>
  <si>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</si>
  <si>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</si>
  <si>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</si>
  <si>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</si>
  <si>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</si>
  <si>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</si>
  <si>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</si>
  <si>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</si>
  <si>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</si>
  <si>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</si>
  <si>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</si>
  <si>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</si>
  <si>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</si>
  <si>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</si>
  <si>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</si>
  <si>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</si>
  <si>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</si>
  <si>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</si>
  <si>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</si>
  <si>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</si>
  <si>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</si>
  <si>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</si>
  <si>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</si>
  <si>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</si>
  <si>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</si>
  <si>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</si>
  <si>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</si>
  <si>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</si>
  <si>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</si>
  <si>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</si>
  <si>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</si>
  <si>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</si>
  <si>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</si>
  <si>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</si>
  <si>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</si>
  <si>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</si>
  <si>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</si>
  <si>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</si>
  <si>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</si>
  <si>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</si>
  <si>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</si>
  <si>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</si>
  <si>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</si>
  <si>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</si>
  <si>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</si>
  <si>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</si>
  <si>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</si>
  <si>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</si>
  <si>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</si>
  <si>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</si>
  <si>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</si>
  <si>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</si>
  <si>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</si>
  <si>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</si>
  <si>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</si>
  <si>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</si>
  <si>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</si>
  <si>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</si>
  <si>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</si>
  <si>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</si>
  <si>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</si>
  <si>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</si>
  <si>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</si>
  <si>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</si>
  <si>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</si>
  <si>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</si>
  <si>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</si>
  <si>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</si>
  <si>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</si>
  <si>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</si>
  <si>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</si>
  <si>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</si>
  <si>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</si>
  <si>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</si>
  <si>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</si>
  <si>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</si>
  <si>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</si>
  <si>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</si>
  <si>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</si>
  <si>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</si>
  <si>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</si>
  <si>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</si>
  <si>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</si>
  <si>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</si>
  <si>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</si>
  <si>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</si>
  <si>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</si>
  <si>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</si>
  <si>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</si>
  <si>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</si>
  <si>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</si>
  <si>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</si>
  <si>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</si>
  <si>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</si>
  <si>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</si>
  <si>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</si>
  <si>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</si>
  <si>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</si>
  <si>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</si>
  <si>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</si>
  <si>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</si>
  <si>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</si>
  <si>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</si>
  <si>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</si>
  <si>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</si>
  <si>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</si>
  <si>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</si>
  <si>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</si>
  <si>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</si>
  <si>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</si>
  <si>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</si>
  <si>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</si>
  <si>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</si>
  <si>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</si>
  <si>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</si>
  <si>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</si>
  <si>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</si>
  <si>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</si>
  <si>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</si>
  <si>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</si>
  <si>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</si>
  <si>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</si>
  <si>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</si>
  <si>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</si>
  <si>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</si>
  <si>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</si>
  <si>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</si>
  <si>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</si>
  <si>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</si>
  <si>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</si>
  <si>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</si>
  <si>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</si>
  <si>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</si>
  <si>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</si>
  <si>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</si>
  <si>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</si>
  <si>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</si>
  <si>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</si>
  <si>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</si>
  <si>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</si>
  <si>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</si>
  <si>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</si>
  <si>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</si>
  <si>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</si>
  <si>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</si>
  <si>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</si>
  <si>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</si>
  <si>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</si>
  <si>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</si>
  <si>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</si>
  <si>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</si>
  <si>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</si>
  <si>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</si>
  <si>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</si>
  <si>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</si>
  <si>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</si>
  <si>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</si>
  <si>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</si>
  <si>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</si>
  <si>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</si>
  <si>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</si>
  <si>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</si>
  <si>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</si>
  <si>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</si>
  <si>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</si>
  <si>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</si>
  <si>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</si>
  <si>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</si>
  <si>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</si>
  <si>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</si>
  <si>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</si>
  <si>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</si>
  <si>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</si>
  <si>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</si>
  <si>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</si>
  <si>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</si>
  <si>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</si>
  <si>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</si>
  <si>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</si>
  <si>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</si>
  <si>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</si>
  <si>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</si>
  <si>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</si>
  <si>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</si>
  <si>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</si>
  <si>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</si>
  <si>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</si>
  <si>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</si>
  <si>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</si>
  <si>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</si>
  <si>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</si>
  <si>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</si>
  <si>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</si>
  <si>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</si>
  <si>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</si>
  <si>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</si>
  <si>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</si>
  <si>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</si>
  <si>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</si>
  <si>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</si>
  <si>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</si>
  <si>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</si>
  <si>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</si>
  <si>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</si>
  <si>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</si>
  <si>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</si>
  <si>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</si>
  <si>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</si>
  <si>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</si>
  <si>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</si>
  <si>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</si>
  <si>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</si>
  <si>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</si>
  <si>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</si>
  <si>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</si>
  <si>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</si>
  <si>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</si>
  <si>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</si>
  <si>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</si>
  <si>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</si>
  <si>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</si>
  <si>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</si>
  <si>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</si>
  <si>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</si>
  <si>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</si>
  <si>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</si>
  <si>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</si>
  <si>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</si>
  <si>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</si>
  <si>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</si>
  <si>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</si>
  <si>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</si>
  <si>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</si>
  <si>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</si>
  <si>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</si>
  <si>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</si>
  <si>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</si>
  <si>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</si>
  <si>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</si>
  <si>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</si>
  <si>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</si>
  <si>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</si>
  <si>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</si>
  <si>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</si>
  <si>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</si>
  <si>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</si>
  <si>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</si>
  <si>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</si>
  <si>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</si>
  <si>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</si>
  <si>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</si>
  <si>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</si>
  <si>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</si>
  <si>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</si>
  <si>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</si>
  <si>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</si>
  <si>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</si>
  <si>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</si>
  <si>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</si>
  <si>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</si>
  <si>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</si>
  <si>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</si>
  <si>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</si>
  <si>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</si>
  <si>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</si>
  <si>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</si>
  <si>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</si>
  <si>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</si>
  <si>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</si>
  <si>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</si>
  <si>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</si>
  <si>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</si>
  <si>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</si>
  <si>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</si>
  <si>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</si>
  <si>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</si>
  <si>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</si>
  <si>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</si>
  <si>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</si>
  <si>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</si>
  <si>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</si>
  <si>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</si>
  <si>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</si>
  <si>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</si>
  <si>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</si>
  <si>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</si>
  <si>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</si>
  <si>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</si>
  <si>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</si>
  <si>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</si>
  <si>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</si>
  <si>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</si>
  <si>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</si>
  <si>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</si>
  <si>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</si>
  <si>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</si>
  <si>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</si>
  <si>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</si>
  <si>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</si>
  <si>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</si>
  <si>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</si>
  <si>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</si>
  <si>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</si>
  <si>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</si>
  <si>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</si>
  <si>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</si>
  <si>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</si>
  <si>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</si>
  <si>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</si>
  <si>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</si>
  <si>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</si>
  <si>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</si>
  <si>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</si>
  <si>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</si>
  <si>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</si>
  <si>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</si>
  <si>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</si>
  <si>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</si>
  <si>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</si>
  <si>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</si>
  <si>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</si>
  <si>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</si>
  <si>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</si>
  <si>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</si>
  <si>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</si>
  <si>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</si>
  <si>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</si>
  <si>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</si>
  <si>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</si>
  <si>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</si>
  <si>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</si>
  <si>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</si>
  <si>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</si>
  <si>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</si>
  <si>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</si>
  <si>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</si>
  <si>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</si>
  <si>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</si>
  <si>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</si>
  <si>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</si>
  <si>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</si>
  <si>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</si>
  <si>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</si>
  <si>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</si>
  <si>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</si>
  <si>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</si>
  <si>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</si>
  <si>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</si>
  <si>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</si>
  <si>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</si>
  <si>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</si>
  <si>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</si>
  <si>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</si>
  <si>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</si>
  <si>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</si>
  <si>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</si>
  <si>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</si>
  <si>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</si>
  <si>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</si>
  <si>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</si>
  <si>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</si>
  <si>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</si>
  <si>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</si>
  <si>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</si>
  <si>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</si>
  <si>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</si>
  <si>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</si>
  <si>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</si>
  <si>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</si>
  <si>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</si>
  <si>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</si>
  <si>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</si>
  <si>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</si>
  <si>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</si>
  <si>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</si>
  <si>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</si>
  <si>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</si>
  <si>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</si>
  <si>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</si>
  <si>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</si>
  <si>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</si>
  <si>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</si>
  <si>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</si>
  <si>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</si>
  <si>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</si>
  <si>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</si>
  <si>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</si>
  <si>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</si>
  <si>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</si>
  <si>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</si>
  <si>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</si>
  <si>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</si>
  <si>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</si>
  <si>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</si>
  <si>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</si>
  <si>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</si>
  <si>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</si>
  <si>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</si>
  <si>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</si>
  <si>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</si>
  <si>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</si>
  <si>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</si>
  <si>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</si>
  <si>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</si>
  <si>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</si>
  <si>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</si>
  <si>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</si>
  <si>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</si>
  <si>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</si>
  <si>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</si>
  <si>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</si>
  <si>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</si>
  <si>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</si>
  <si>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</si>
  <si>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</si>
  <si>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</si>
  <si>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</si>
  <si>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</si>
  <si>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</si>
  <si>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</si>
  <si>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</si>
  <si>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</si>
  <si>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</si>
  <si>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</si>
  <si>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</si>
  <si>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</si>
  <si>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</si>
  <si>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</si>
  <si>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</si>
  <si>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</si>
  <si>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</si>
  <si>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</si>
  <si>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</si>
  <si>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</si>
  <si>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</si>
  <si>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</si>
  <si>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</si>
  <si>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</si>
  <si>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</si>
  <si>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</si>
  <si>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</si>
  <si>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</si>
  <si>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</si>
  <si>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</si>
  <si>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</si>
  <si>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</si>
  <si>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</si>
  <si>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</si>
  <si>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</si>
  <si>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</si>
  <si>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</si>
  <si>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</si>
  <si>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</si>
  <si>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</si>
  <si>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</si>
  <si>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</si>
  <si>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</si>
  <si>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</si>
  <si>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</si>
  <si>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</si>
  <si>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</si>
  <si>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</si>
  <si>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</si>
  <si>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</si>
  <si>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</si>
  <si>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</si>
  <si>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</si>
  <si>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</si>
  <si>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</si>
  <si>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</si>
  <si>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</si>
  <si>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</si>
  <si>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</si>
  <si>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</si>
  <si>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</si>
  <si>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</si>
  <si>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</si>
  <si>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</si>
  <si>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</si>
  <si>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</si>
  <si>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</si>
  <si>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</si>
  <si>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</si>
  <si>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</si>
  <si>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</si>
  <si>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</si>
  <si>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</si>
  <si>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</si>
  <si>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</si>
  <si>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</si>
  <si>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</si>
  <si>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</si>
  <si>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</si>
  <si>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</si>
  <si>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</si>
  <si>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</si>
  <si>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</si>
  <si>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</si>
  <si>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</si>
  <si>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</si>
  <si>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</si>
  <si>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</si>
  <si>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</si>
  <si>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</si>
  <si>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</si>
  <si>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</si>
  <si>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</si>
  <si>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</si>
  <si>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</si>
  <si>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</si>
  <si>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</si>
  <si>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</si>
  <si>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</si>
  <si>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</si>
  <si>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</si>
  <si>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</si>
  <si>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</si>
  <si>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</si>
  <si>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</si>
  <si>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</si>
  <si>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</si>
  <si>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</si>
  <si>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</si>
  <si>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</si>
  <si>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</si>
  <si>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</si>
  <si>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</si>
  <si>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</si>
  <si>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</si>
  <si>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</si>
  <si>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</si>
  <si>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</si>
  <si>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</si>
  <si>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</si>
  <si>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</si>
  <si>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</si>
  <si>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</si>
  <si>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</si>
  <si>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</si>
  <si>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</si>
  <si>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</si>
  <si>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</si>
  <si>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</si>
  <si>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</si>
  <si>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</si>
  <si>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</si>
  <si>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</si>
  <si>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</si>
  <si>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</si>
  <si>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</si>
  <si>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</si>
  <si>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</si>
  <si>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</si>
  <si>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</si>
  <si>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</si>
  <si>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</si>
  <si>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</si>
  <si>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</si>
  <si>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</si>
  <si>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</si>
  <si>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</si>
  <si>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</si>
  <si>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</si>
  <si>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</si>
  <si>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</si>
  <si>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</si>
  <si>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</si>
  <si>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</si>
  <si>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</si>
  <si>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</si>
  <si>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</si>
  <si>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</si>
  <si>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</si>
  <si>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</si>
  <si>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</si>
  <si>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</si>
  <si>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</si>
  <si>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</si>
  <si>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</si>
  <si>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</si>
  <si>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</si>
  <si>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</si>
  <si>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</si>
  <si>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</si>
  <si>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</si>
  <si>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</si>
  <si>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</si>
  <si>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</si>
  <si>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</si>
  <si>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</si>
  <si>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</si>
  <si>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</si>
  <si>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</si>
  <si>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</si>
  <si>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</si>
  <si>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</si>
  <si>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</si>
  <si>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</si>
  <si>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</si>
  <si>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</si>
  <si>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</si>
  <si>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</si>
  <si>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</si>
  <si>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</si>
  <si>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</si>
  <si>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</si>
  <si>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</si>
  <si>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</si>
  <si>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</si>
  <si>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</si>
  <si>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</si>
  <si>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</si>
  <si>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</si>
  <si>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</si>
  <si>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</si>
  <si>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</si>
  <si>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</si>
  <si>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</si>
  <si>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</si>
  <si>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</si>
  <si>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</si>
  <si>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</si>
  <si>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</si>
  <si>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</si>
  <si>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</si>
  <si>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</si>
  <si>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</si>
  <si>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</si>
  <si>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</si>
  <si>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</si>
  <si>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</si>
  <si>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</si>
  <si>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</si>
  <si>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</si>
  <si>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</si>
  <si>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</si>
  <si>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</si>
  <si>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</si>
  <si>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</si>
  <si>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</si>
  <si>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</si>
  <si>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</si>
  <si>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</si>
  <si>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</si>
  <si>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</si>
  <si>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</si>
  <si>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</si>
  <si>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</si>
  <si>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</si>
  <si>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</si>
  <si>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</si>
  <si>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</si>
  <si>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</si>
  <si>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</si>
  <si>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</si>
  <si>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</si>
  <si>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</si>
  <si>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</si>
  <si>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</si>
  <si>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</si>
  <si>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</si>
  <si>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</si>
  <si>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</si>
  <si>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</si>
  <si>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</si>
  <si>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</si>
  <si>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</si>
  <si>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</si>
  <si>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</si>
  <si>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</si>
  <si>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</si>
  <si>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</si>
  <si>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</si>
  <si>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</si>
  <si>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</si>
  <si>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</si>
  <si>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</si>
  <si>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</si>
  <si>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</si>
  <si>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</si>
  <si>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</si>
  <si>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</si>
  <si>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</si>
  <si>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</si>
  <si>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</si>
  <si>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</si>
  <si>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</si>
  <si>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</si>
  <si>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</si>
  <si>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</si>
  <si>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</si>
  <si>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</si>
  <si>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</si>
  <si>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</si>
  <si>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</si>
  <si>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</si>
  <si>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</si>
  <si>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</si>
  <si>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</si>
  <si>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</si>
  <si>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</si>
  <si>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</si>
  <si>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</si>
  <si>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</si>
  <si>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</si>
  <si>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</si>
  <si>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</si>
  <si>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</si>
  <si>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</si>
  <si>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</si>
  <si>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</si>
  <si>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</si>
  <si>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</si>
  <si>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</si>
  <si>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</si>
  <si>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</si>
  <si>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</si>
  <si>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</si>
  <si>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</si>
  <si>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</si>
  <si>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</si>
  <si>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</si>
  <si>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</si>
  <si>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</si>
  <si>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</si>
  <si>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</si>
  <si>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</si>
  <si>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</si>
  <si>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</si>
  <si>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</si>
  <si>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</si>
  <si>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</si>
  <si>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</si>
  <si>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</si>
  <si>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</si>
  <si>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</si>
  <si>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</si>
  <si>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</si>
  <si>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</si>
  <si>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</si>
  <si>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</si>
  <si>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</si>
  <si>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</si>
  <si>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</si>
  <si>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</si>
  <si>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</si>
  <si>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</si>
  <si>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</si>
  <si>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</si>
  <si>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</si>
  <si>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</si>
  <si>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</si>
  <si>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</si>
  <si>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</si>
  <si>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</si>
  <si>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</si>
  <si>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</si>
  <si>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</si>
  <si>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</si>
  <si>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</si>
  <si>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</si>
  <si>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</si>
  <si>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</si>
  <si>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</si>
  <si>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</si>
  <si>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</si>
  <si>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</si>
  <si>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</si>
  <si>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</si>
  <si>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</si>
  <si>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</si>
  <si>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</si>
  <si>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</si>
  <si>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</si>
  <si>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</si>
  <si>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</si>
  <si>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</si>
  <si>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</si>
  <si>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</si>
  <si>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</si>
  <si>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</si>
  <si>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</si>
  <si>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</si>
  <si>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</si>
  <si>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</si>
  <si>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</si>
  <si>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</si>
  <si>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</si>
  <si>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</si>
  <si>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</si>
  <si>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</si>
  <si>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</si>
  <si>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</si>
  <si>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</si>
  <si>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</si>
  <si>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</si>
  <si>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</si>
  <si>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</si>
  <si>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</si>
  <si>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</si>
  <si>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</si>
  <si>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</si>
  <si>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</si>
  <si>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</si>
  <si>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</si>
  <si>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</si>
  <si>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</si>
  <si>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</si>
  <si>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</si>
  <si>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</si>
  <si>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</si>
  <si>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</si>
  <si>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</si>
  <si>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</si>
  <si>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</si>
  <si>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</si>
  <si>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</si>
  <si>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</si>
  <si>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</si>
  <si>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</si>
  <si>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</si>
  <si>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</si>
  <si>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</si>
  <si>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</si>
  <si>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</si>
  <si>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</si>
  <si>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</si>
  <si>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</si>
  <si>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</si>
  <si>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</si>
  <si>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</si>
  <si>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</si>
  <si>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</si>
  <si>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</si>
  <si>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</si>
  <si>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</si>
  <si>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</si>
  <si>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</si>
  <si>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</si>
  <si>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</si>
  <si>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</si>
  <si>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</si>
  <si>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</si>
  <si>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</si>
  <si>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</si>
  <si>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</si>
  <si>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</si>
  <si>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</si>
  <si>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</si>
  <si>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</si>
  <si>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</si>
  <si>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</si>
  <si>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</si>
  <si>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</si>
  <si>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</si>
  <si>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</si>
  <si>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</si>
  <si>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</si>
  <si>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</si>
  <si>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</si>
  <si>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</si>
  <si>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</si>
  <si>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</si>
  <si>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</si>
  <si>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</si>
  <si>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</si>
  <si>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</si>
  <si>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</si>
  <si>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</si>
  <si>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</si>
  <si>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</si>
  <si>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</si>
  <si>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</si>
  <si>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</si>
  <si>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</si>
  <si>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</si>
  <si>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</si>
  <si>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</si>
  <si>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</si>
  <si>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</si>
  <si>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</si>
  <si>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</si>
  <si>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</si>
  <si>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</si>
  <si>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</si>
  <si>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</si>
  <si>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</si>
  <si>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</si>
  <si>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</si>
  <si>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</si>
  <si>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</si>
  <si>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</si>
  <si>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</si>
  <si>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</si>
  <si>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</si>
  <si>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</si>
  <si>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</si>
  <si>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</si>
  <si>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</si>
  <si>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</si>
  <si>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</si>
  <si>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</si>
  <si>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</si>
  <si>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</si>
  <si>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</si>
  <si>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</si>
  <si>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</si>
  <si>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</si>
  <si>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</si>
  <si>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</si>
  <si>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</si>
  <si>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</si>
  <si>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</si>
  <si>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</si>
  <si>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</si>
  <si>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</si>
  <si>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</si>
  <si>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</si>
  <si>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</si>
  <si>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</si>
  <si>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</si>
  <si>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</si>
  <si>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</si>
  <si>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</si>
  <si>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</si>
  <si>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</si>
  <si>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</si>
  <si>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</si>
  <si>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</si>
  <si>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</si>
  <si>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</si>
  <si>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</si>
  <si>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</si>
  <si>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</si>
  <si>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</si>
  <si>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</si>
  <si>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</si>
  <si>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</si>
  <si>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</si>
  <si>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</si>
  <si>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</si>
  <si>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</si>
  <si>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</si>
  <si>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</si>
  <si>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</si>
  <si>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</si>
  <si>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</si>
  <si>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</si>
  <si>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</si>
  <si>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</si>
  <si>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</si>
  <si>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</si>
  <si>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</si>
  <si>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</si>
  <si>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</si>
  <si>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</si>
  <si>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</si>
  <si>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</si>
  <si>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</si>
  <si>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</si>
  <si>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</si>
  <si>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</si>
  <si>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</si>
  <si>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</si>
  <si>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</si>
  <si>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</si>
  <si>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</si>
  <si>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</si>
  <si>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</si>
  <si>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</si>
  <si>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</si>
  <si>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</si>
  <si>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</si>
  <si>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</si>
  <si>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</si>
  <si>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</si>
  <si>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</si>
  <si>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</si>
  <si>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</si>
  <si>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</si>
  <si>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</si>
  <si>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</si>
  <si>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</si>
  <si>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</si>
  <si>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</si>
  <si>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</si>
  <si>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</si>
  <si>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</si>
  <si>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</si>
  <si>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</si>
  <si>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</si>
  <si>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</si>
  <si>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</si>
  <si>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</si>
  <si>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</si>
  <si>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</si>
  <si>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</si>
  <si>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</si>
  <si>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</si>
  <si>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</si>
  <si>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</si>
  <si>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</si>
  <si>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</si>
  <si>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</si>
  <si>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</si>
  <si>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</si>
  <si>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</si>
  <si>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</si>
  <si>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</si>
  <si>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</si>
  <si>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</si>
  <si>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</si>
  <si>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</si>
  <si>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</si>
  <si>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</si>
  <si>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</si>
  <si>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</si>
  <si>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</si>
  <si>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</si>
  <si>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</si>
  <si>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</si>
  <si>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</si>
  <si>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</si>
  <si>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</si>
  <si>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</si>
  <si>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</si>
  <si>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</si>
  <si>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</si>
  <si>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</si>
  <si>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</si>
  <si>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</si>
  <si>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</si>
  <si>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</si>
  <si>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</si>
  <si>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</si>
  <si>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</si>
  <si>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</si>
  <si>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</si>
  <si>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</si>
  <si>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</si>
  <si>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</si>
  <si>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</si>
  <si>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</si>
  <si>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</si>
  <si>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</si>
  <si>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</si>
  <si>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</si>
  <si>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</si>
  <si>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</si>
  <si>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</si>
  <si>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</si>
  <si>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</si>
  <si>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</si>
  <si>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</si>
  <si>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</si>
  <si>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</si>
  <si>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</si>
  <si>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</si>
  <si>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</si>
  <si>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</si>
  <si>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</si>
  <si>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</si>
  <si>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</si>
  <si>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</si>
  <si>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</si>
  <si>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</si>
  <si>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</si>
  <si>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</si>
  <si>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</si>
  <si>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</si>
  <si>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</si>
  <si>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</si>
  <si>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</si>
  <si>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</si>
  <si>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</si>
  <si>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</si>
  <si>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</si>
  <si>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</si>
  <si>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</si>
  <si>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</si>
  <si>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</si>
  <si>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</si>
  <si>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</si>
  <si>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</si>
  <si>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</si>
  <si>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</si>
  <si>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</si>
  <si>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</si>
  <si>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</si>
  <si>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</si>
  <si>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</si>
  <si>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</si>
  <si>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</si>
  <si>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</si>
  <si>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</si>
  <si>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</si>
  <si>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</si>
  <si>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</si>
  <si>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</si>
  <si>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</si>
  <si>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</si>
  <si>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</si>
  <si>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</si>
  <si>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</si>
  <si>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</si>
  <si>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</si>
  <si>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</si>
  <si>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</si>
  <si>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</si>
  <si>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</si>
  <si>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</si>
  <si>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</si>
  <si>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</si>
  <si>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</si>
  <si>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</si>
  <si>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</si>
  <si>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</si>
  <si>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</si>
  <si>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</si>
  <si>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</si>
  <si>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</si>
  <si>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</si>
  <si>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</si>
  <si>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</si>
  <si>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</si>
  <si>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</si>
  <si>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</si>
  <si>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</si>
  <si>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</si>
  <si>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</si>
  <si>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</si>
  <si>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</si>
  <si>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</si>
  <si>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</si>
  <si>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</si>
  <si>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</si>
  <si>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</si>
  <si>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</si>
  <si>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</si>
  <si>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</si>
  <si>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</si>
  <si>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</si>
  <si>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</si>
  <si>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</si>
  <si>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</si>
  <si>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</si>
  <si>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</si>
  <si>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</si>
  <si>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</si>
  <si>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</si>
  <si>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</si>
  <si>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</si>
  <si>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</si>
  <si>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</si>
  <si>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</si>
  <si>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</si>
  <si>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</si>
  <si>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</si>
  <si>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</si>
  <si>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</si>
  <si>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</si>
  <si>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</si>
  <si>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</si>
  <si>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</si>
  <si>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</si>
  <si>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</si>
  <si>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</si>
  <si>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</si>
  <si>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</si>
  <si>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</si>
  <si>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</si>
  <si>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</si>
  <si>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</si>
  <si>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</si>
  <si>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</si>
  <si>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</si>
  <si>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</si>
  <si>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</si>
  <si>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</si>
  <si>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</si>
  <si>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</si>
  <si>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</si>
  <si>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</si>
  <si>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</si>
  <si>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</si>
  <si>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</si>
  <si>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</si>
  <si>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</si>
  <si>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</si>
  <si>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</si>
  <si>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</si>
  <si>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</si>
  <si>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</si>
  <si>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</si>
  <si>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</si>
  <si>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</si>
  <si>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</si>
  <si>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</si>
  <si>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</si>
  <si>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</si>
  <si>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</si>
  <si>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</si>
  <si>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</si>
  <si>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</si>
  <si>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</si>
  <si>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</si>
  <si>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</si>
  <si>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</si>
  <si>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</si>
  <si>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</si>
  <si>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</si>
  <si>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</si>
  <si>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</si>
  <si>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</si>
  <si>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</si>
  <si>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</si>
  <si>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</si>
  <si>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</si>
  <si>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</si>
  <si>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</si>
  <si>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</si>
  <si>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</si>
  <si>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</si>
  <si>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</si>
  <si>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</si>
  <si>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</si>
  <si>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</si>
  <si>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</si>
  <si>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</si>
  <si>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</si>
  <si>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</si>
  <si>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</si>
  <si>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</si>
  <si>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</si>
  <si>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</si>
  <si>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</si>
  <si>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</si>
  <si>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</si>
  <si>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</si>
  <si>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</si>
  <si>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</si>
  <si>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</si>
  <si>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</si>
  <si>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</si>
  <si>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</si>
  <si>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</si>
  <si>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</si>
  <si>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</si>
  <si>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</si>
  <si>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</si>
  <si>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</si>
  <si>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</si>
  <si>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</si>
  <si>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</si>
  <si>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</si>
  <si>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</si>
  <si>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</si>
  <si>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</si>
  <si>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</si>
  <si>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</si>
  <si>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</si>
  <si>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</si>
  <si>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</si>
  <si>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</si>
  <si>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</si>
  <si>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</si>
  <si>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</si>
  <si>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</si>
  <si>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</si>
  <si>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</si>
  <si>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</si>
  <si>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</si>
  <si>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</si>
  <si>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</si>
  <si>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</si>
  <si>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</si>
  <si>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</si>
  <si>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</si>
  <si>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</si>
  <si>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</si>
  <si>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</si>
  <si>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</si>
  <si>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</si>
  <si>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</si>
  <si>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</si>
  <si>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</si>
  <si>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</si>
  <si>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</si>
  <si>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</si>
  <si>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</si>
  <si>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</si>
  <si>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</si>
  <si>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</si>
  <si>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</si>
  <si>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</si>
  <si>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</si>
  <si>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</si>
  <si>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</si>
  <si>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</si>
  <si>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</si>
  <si>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</si>
  <si>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</si>
  <si>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</si>
  <si>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</si>
  <si>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</si>
  <si>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</si>
  <si>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</si>
  <si>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</si>
  <si>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</si>
  <si>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</si>
  <si>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</si>
  <si>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</si>
  <si>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</si>
  <si>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</si>
  <si>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</si>
  <si>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</si>
  <si>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</si>
  <si>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</si>
  <si>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</si>
  <si>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</si>
  <si>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</si>
  <si>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</si>
  <si>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</si>
  <si>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</si>
  <si>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</si>
  <si>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</si>
  <si>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</si>
  <si>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</si>
  <si>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</si>
  <si>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</si>
  <si>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</si>
  <si>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</si>
  <si>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</si>
  <si>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</si>
  <si>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</si>
  <si>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</si>
  <si>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</si>
  <si>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</si>
  <si>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</si>
  <si>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</si>
  <si>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</si>
  <si>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</si>
  <si>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</si>
  <si>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</si>
  <si>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</si>
  <si>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</si>
  <si>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</si>
  <si>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</si>
  <si>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</si>
  <si>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</si>
  <si>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</si>
  <si>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</si>
  <si>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</si>
  <si>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</si>
  <si>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</si>
  <si>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</si>
  <si>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</si>
  <si>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</si>
  <si>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</si>
  <si>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</si>
  <si>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</si>
  <si>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</si>
  <si>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</si>
  <si>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</si>
  <si>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</si>
  <si>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</si>
  <si>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</si>
  <si>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</si>
  <si>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</si>
  <si>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</si>
  <si>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</si>
  <si>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</si>
  <si>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</si>
  <si>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</si>
  <si>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</si>
  <si>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</si>
  <si>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</si>
  <si>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</si>
  <si>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</si>
  <si>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</si>
  <si>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</si>
  <si>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</si>
  <si>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</si>
  <si>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</si>
  <si>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</si>
  <si>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</si>
  <si>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</si>
  <si>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</si>
  <si>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</si>
  <si>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</si>
  <si>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</si>
  <si>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</si>
  <si>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</si>
  <si>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</si>
  <si>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</si>
  <si>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</si>
  <si>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</si>
  <si>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</si>
  <si>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</si>
  <si>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</si>
  <si>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</si>
  <si>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</si>
  <si>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</si>
  <si>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</si>
  <si>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</si>
  <si>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</si>
  <si>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</si>
  <si>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</si>
  <si>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</si>
  <si>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</si>
  <si>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</si>
  <si>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</si>
  <si>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</si>
  <si>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</si>
  <si>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</si>
  <si>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</si>
  <si>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</si>
  <si>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</si>
  <si>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</si>
  <si>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</si>
  <si>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</si>
  <si>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</si>
  <si>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</si>
  <si>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</si>
  <si>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</si>
  <si>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</si>
  <si>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</si>
  <si>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</si>
  <si>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</si>
  <si>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</si>
  <si>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</si>
  <si>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</si>
  <si>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</si>
  <si>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</si>
  <si>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</si>
  <si>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</si>
  <si>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</si>
  <si>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</si>
  <si>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</si>
  <si>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</si>
  <si>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</si>
  <si>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</si>
  <si>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</si>
  <si>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</si>
  <si>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</si>
  <si>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</si>
  <si>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</si>
  <si>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</si>
  <si>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</si>
  <si>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</si>
  <si>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</si>
  <si>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</si>
  <si>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</si>
  <si>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</si>
  <si>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</si>
  <si>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</si>
  <si>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</si>
  <si>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</si>
  <si>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</si>
  <si>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</si>
  <si>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</si>
  <si>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</si>
  <si>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</si>
  <si>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</si>
  <si>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</si>
  <si>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</si>
  <si>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</si>
  <si>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</si>
  <si>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</si>
  <si>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</si>
  <si>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</si>
  <si>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</si>
  <si>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</si>
  <si>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</si>
  <si>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</si>
  <si>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</si>
  <si>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</si>
  <si>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</si>
  <si>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</si>
  <si>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</si>
  <si>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</si>
  <si>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</si>
  <si>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</si>
  <si>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</si>
  <si>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</si>
  <si>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</si>
  <si>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</si>
  <si>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</si>
  <si>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</si>
  <si>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</si>
  <si>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</si>
  <si>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</si>
  <si>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</si>
  <si>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</si>
  <si>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</si>
  <si>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</si>
  <si>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</si>
  <si>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</si>
  <si>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</si>
  <si>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</si>
  <si>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</si>
  <si>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</si>
  <si>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</si>
  <si>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</si>
  <si>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</si>
  <si>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</si>
  <si>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</si>
  <si>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</si>
  <si>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</si>
  <si>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</si>
  <si>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</si>
  <si>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</si>
  <si>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</si>
  <si>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</si>
  <si>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</si>
  <si>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</si>
  <si>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</si>
  <si>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</si>
  <si>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</si>
  <si>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</si>
  <si>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</si>
  <si>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</si>
  <si>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</si>
  <si>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</si>
  <si>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</si>
  <si>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</si>
  <si>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</si>
  <si>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</si>
  <si>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</si>
  <si>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</si>
  <si>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</si>
  <si>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</si>
  <si>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</si>
  <si>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</si>
  <si>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</si>
  <si>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</si>
  <si>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</si>
  <si>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</si>
  <si>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</si>
  <si>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</si>
  <si>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</si>
  <si>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</si>
  <si>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</si>
  <si>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</si>
  <si>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</si>
  <si>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</si>
  <si>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</si>
  <si>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</si>
  <si>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</si>
  <si>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</si>
  <si>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</si>
  <si>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</si>
  <si>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</si>
  <si>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</si>
  <si>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</si>
  <si>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</si>
  <si>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</si>
  <si>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</si>
  <si>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</si>
  <si>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</si>
  <si>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</si>
  <si>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</si>
  <si>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</si>
  <si>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</si>
  <si>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</si>
  <si>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</si>
  <si>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</si>
  <si>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</si>
  <si>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</si>
  <si>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</si>
  <si>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</si>
  <si>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</si>
  <si>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</si>
  <si>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</si>
  <si>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</si>
  <si>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</si>
  <si>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</si>
  <si>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</si>
  <si>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</si>
  <si>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</si>
  <si>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</si>
  <si>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</si>
  <si>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</si>
  <si>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</si>
  <si>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</si>
  <si>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</si>
  <si>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</si>
  <si>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</si>
  <si>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</si>
  <si>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</si>
  <si>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</si>
  <si>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</si>
  <si>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</si>
  <si>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</si>
  <si>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</si>
  <si>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</si>
  <si>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</si>
  <si>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</si>
  <si>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</si>
  <si>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</si>
  <si>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</si>
  <si>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</si>
  <si>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</si>
  <si>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</si>
  <si>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</si>
  <si>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</si>
  <si>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</si>
  <si>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</si>
  <si>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</si>
  <si>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</si>
  <si>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</si>
  <si>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</si>
  <si>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</si>
  <si>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</si>
  <si>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</si>
  <si>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</si>
  <si>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</si>
  <si>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</si>
  <si>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</si>
  <si>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</si>
  <si>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</si>
  <si>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</si>
  <si>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</si>
  <si>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</si>
  <si>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</si>
  <si>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</si>
  <si>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</si>
  <si>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</si>
  <si>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</si>
  <si>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</si>
  <si>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</si>
  <si>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</si>
  <si>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</si>
  <si>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</si>
  <si>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</si>
  <si>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</si>
  <si>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</si>
  <si>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</si>
  <si>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</si>
  <si>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</si>
  <si>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</si>
  <si>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</si>
  <si>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</si>
  <si>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</si>
  <si>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</si>
  <si>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</si>
  <si>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</si>
  <si>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</si>
  <si>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</si>
  <si>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</si>
  <si>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</si>
  <si>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</si>
  <si>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</si>
  <si>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</si>
  <si>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</si>
  <si>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</si>
  <si>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</si>
  <si>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</si>
  <si>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</si>
  <si>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</si>
  <si>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</si>
  <si>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</si>
  <si>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</si>
  <si>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</si>
  <si>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</si>
  <si>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</si>
  <si>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</si>
  <si>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</si>
  <si>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</si>
  <si>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</si>
  <si>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</si>
  <si>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</si>
  <si>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</si>
  <si>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</si>
  <si>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</si>
  <si>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</si>
  <si>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</si>
  <si>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</si>
  <si>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</si>
  <si>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</si>
  <si>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</si>
  <si>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</si>
  <si>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</si>
  <si>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</si>
  <si>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</si>
  <si>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</si>
  <si>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</si>
  <si>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</si>
  <si>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</si>
  <si>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</si>
  <si>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</si>
  <si>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</si>
  <si>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</si>
  <si>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</si>
  <si>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</si>
  <si>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</si>
  <si>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</si>
  <si>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</si>
  <si>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</si>
  <si>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</si>
  <si>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</si>
  <si>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</si>
  <si>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</si>
  <si>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</si>
  <si>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</si>
  <si>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</si>
  <si>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</si>
  <si>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</si>
  <si>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</si>
  <si>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</si>
  <si>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</si>
  <si>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</si>
  <si>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</si>
  <si>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</si>
  <si>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</si>
  <si>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</si>
  <si>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</si>
  <si>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</si>
  <si>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</si>
  <si>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</si>
  <si>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</si>
  <si>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</si>
  <si>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</si>
  <si>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</si>
  <si>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</si>
  <si>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</si>
  <si>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</si>
  <si>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</si>
  <si>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</si>
  <si>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</si>
  <si>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</si>
  <si>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</si>
  <si>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</si>
  <si>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</si>
  <si>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</si>
  <si>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</si>
  <si>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</si>
  <si>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</si>
  <si>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</si>
  <si>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</si>
  <si>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</si>
  <si>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</si>
  <si>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</si>
  <si>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</si>
  <si>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</si>
  <si>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</si>
  <si>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</si>
  <si>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</si>
  <si>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</si>
  <si>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</si>
  <si>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</si>
  <si>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</si>
  <si>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</si>
  <si>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</si>
  <si>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</si>
  <si>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</si>
  <si>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</si>
  <si>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</si>
  <si>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</si>
  <si>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</si>
  <si>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</si>
  <si>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</si>
  <si>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</si>
  <si>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</si>
  <si>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</si>
  <si>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</si>
  <si>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</si>
  <si>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</si>
  <si>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</si>
  <si>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</si>
  <si>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</si>
  <si>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</si>
  <si>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</si>
  <si>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</si>
  <si>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</si>
  <si>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</si>
  <si>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</si>
  <si>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</si>
  <si>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</si>
  <si>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</si>
  <si>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</si>
  <si>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</si>
  <si>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</si>
  <si>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</si>
  <si>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</si>
  <si>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</si>
  <si>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</si>
  <si>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</si>
  <si>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</si>
  <si>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</si>
  <si>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</si>
  <si>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</si>
  <si>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</si>
  <si>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</si>
  <si>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</si>
  <si>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</si>
  <si>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</si>
  <si>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</si>
  <si>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</si>
  <si>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</si>
  <si>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</si>
  <si>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</si>
  <si>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</si>
  <si>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</si>
  <si>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</si>
  <si>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</si>
  <si>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</si>
  <si>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</si>
  <si>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</si>
  <si>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</si>
  <si>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</si>
  <si>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</si>
  <si>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</si>
  <si>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</si>
  <si>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</si>
  <si>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</si>
  <si>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</si>
  <si>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</si>
  <si>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</si>
  <si>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</si>
  <si>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</si>
  <si>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</si>
  <si>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</si>
  <si>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</si>
  <si>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</si>
  <si>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</si>
  <si>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</si>
  <si>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</si>
  <si>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</si>
  <si>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</si>
  <si>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</si>
  <si>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</si>
  <si>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</si>
  <si>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</si>
  <si>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</si>
  <si>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</si>
  <si>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</si>
  <si>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</si>
  <si>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</si>
  <si>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</si>
  <si>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</si>
  <si>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</si>
  <si>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</si>
  <si>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</si>
  <si>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</si>
  <si>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</si>
  <si>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</si>
  <si>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</si>
  <si>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</si>
  <si>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</si>
  <si>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</si>
  <si>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</si>
  <si>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</si>
  <si>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</si>
  <si>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</si>
  <si>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</si>
  <si>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</si>
  <si>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</si>
  <si>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</si>
  <si>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</si>
  <si>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</si>
  <si>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</si>
  <si>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</si>
  <si>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</si>
  <si>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</si>
  <si>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</si>
  <si>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</si>
  <si>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</si>
  <si>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</si>
  <si>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</si>
  <si>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</si>
  <si>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</si>
  <si>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</si>
  <si>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</si>
  <si>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</si>
  <si>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</si>
  <si>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</si>
  <si>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</si>
  <si>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</si>
  <si>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</si>
  <si>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</si>
  <si>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</si>
  <si>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</si>
  <si>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</si>
  <si>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</si>
  <si>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</si>
  <si>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</si>
  <si>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</si>
  <si>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</si>
  <si>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</si>
  <si>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</si>
  <si>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</si>
  <si>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</si>
  <si>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</si>
  <si>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</si>
  <si>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</si>
  <si>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</si>
  <si>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</si>
  <si>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</si>
  <si>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</si>
  <si>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</si>
  <si>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</si>
  <si>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</si>
  <si>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</si>
  <si>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</si>
  <si>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</si>
  <si>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</si>
  <si>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</si>
  <si>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</si>
  <si>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</si>
  <si>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</si>
  <si>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</si>
  <si>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</si>
  <si>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</si>
  <si>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</si>
  <si>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</si>
  <si>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</si>
  <si>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</si>
  <si>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</si>
  <si>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</si>
  <si>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</si>
  <si>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</si>
  <si>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</si>
  <si>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</si>
  <si>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</si>
  <si>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</si>
  <si>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</si>
  <si>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</si>
  <si>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</si>
  <si>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</si>
  <si>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</si>
  <si>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</si>
  <si>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</si>
  <si>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</si>
  <si>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</si>
  <si>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</si>
  <si>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</si>
  <si>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</si>
  <si>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</si>
  <si>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</si>
  <si>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</si>
  <si>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</si>
  <si>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</si>
  <si>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</si>
  <si>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</si>
  <si>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</si>
  <si>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</si>
  <si>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</si>
  <si>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</si>
  <si>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</si>
  <si>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</si>
  <si>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</si>
  <si>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</si>
  <si>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</si>
  <si>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</si>
  <si>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</si>
  <si>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</si>
  <si>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</si>
  <si>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</si>
  <si>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</si>
  <si>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</si>
  <si>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</si>
  <si>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</si>
  <si>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</si>
  <si>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</si>
  <si>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</si>
  <si>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</si>
  <si>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</si>
  <si>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</si>
  <si>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</si>
  <si>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</si>
  <si>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</si>
  <si>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</si>
  <si>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</si>
  <si>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</si>
  <si>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</si>
  <si>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</si>
  <si>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</si>
  <si>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</si>
  <si>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</si>
  <si>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</si>
  <si>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</si>
  <si>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</si>
  <si>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</si>
  <si>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</si>
  <si>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</si>
  <si>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</si>
  <si>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</si>
  <si>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</si>
  <si>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</si>
  <si>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</si>
  <si>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</si>
  <si>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</si>
  <si>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</si>
  <si>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</si>
  <si>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</si>
  <si>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</si>
  <si>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</si>
  <si>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</si>
  <si>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</si>
  <si>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</si>
  <si>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</si>
  <si>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</si>
  <si>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</si>
  <si>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</si>
  <si>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</si>
  <si>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</si>
  <si>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</si>
  <si>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</si>
  <si>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</si>
  <si>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</si>
  <si>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</si>
  <si>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</si>
  <si>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</si>
  <si>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</si>
  <si>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</si>
  <si>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</si>
  <si>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</si>
  <si>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</si>
  <si>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</si>
  <si>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</si>
  <si>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</si>
  <si>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</si>
  <si>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</si>
  <si>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</si>
  <si>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</si>
  <si>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</si>
  <si>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</si>
  <si>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</si>
  <si>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</si>
  <si>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</si>
  <si>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</si>
  <si>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</si>
  <si>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</si>
  <si>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</si>
  <si>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</si>
  <si>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</si>
  <si>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</si>
  <si>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</si>
  <si>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</si>
  <si>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</si>
  <si>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</si>
  <si>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</si>
  <si>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</si>
  <si>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</si>
  <si>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</si>
  <si>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</si>
  <si>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</si>
  <si>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</si>
  <si>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</si>
  <si>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</si>
  <si>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</si>
  <si>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</si>
  <si>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</si>
  <si>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</si>
  <si>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</si>
  <si>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</si>
  <si>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</si>
  <si>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</si>
  <si>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</si>
  <si>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</si>
  <si>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</si>
  <si>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</si>
  <si>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</si>
  <si>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</si>
  <si>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</si>
  <si>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</si>
  <si>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</si>
  <si>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</si>
  <si>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</si>
  <si>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</si>
  <si>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</si>
  <si>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</si>
  <si>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</si>
  <si>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</si>
  <si>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</si>
  <si>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</si>
  <si>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</si>
  <si>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</si>
  <si>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</si>
  <si>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</si>
  <si>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</si>
  <si>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</si>
  <si>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</si>
  <si>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</si>
  <si>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</si>
  <si>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</si>
  <si>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</si>
  <si>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</si>
  <si>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</si>
  <si>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</si>
  <si>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</si>
  <si>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</si>
  <si>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</si>
  <si>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</si>
  <si>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</si>
  <si>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</si>
  <si>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</si>
  <si>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</si>
  <si>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</si>
  <si>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</si>
  <si>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</si>
  <si>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</si>
  <si>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</si>
  <si>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</si>
  <si>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</si>
  <si>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</si>
  <si>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</si>
  <si>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</si>
  <si>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</si>
  <si>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</si>
  <si>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</si>
  <si>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</si>
  <si>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</si>
  <si>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</si>
  <si>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</si>
  <si>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</si>
  <si>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</si>
  <si>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</si>
  <si>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</si>
  <si>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</si>
  <si>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</si>
  <si>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</si>
  <si>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</si>
  <si>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</si>
  <si>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</si>
  <si>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</si>
  <si>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</si>
  <si>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</si>
  <si>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</si>
  <si>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</si>
  <si>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</si>
  <si>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</si>
  <si>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</si>
  <si>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</si>
  <si>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</si>
  <si>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</si>
  <si>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</si>
  <si>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</si>
  <si>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</si>
  <si>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</si>
  <si>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</si>
  <si>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</si>
  <si>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</si>
  <si>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</si>
  <si>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</si>
  <si>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</si>
  <si>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</si>
  <si>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</si>
  <si>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</si>
  <si>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</si>
  <si>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</si>
  <si>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</si>
  <si>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</si>
  <si>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</si>
  <si>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</si>
  <si>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</si>
  <si>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</si>
  <si>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</si>
  <si>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</si>
  <si>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</si>
  <si>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</si>
  <si>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</si>
  <si>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</si>
  <si>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</si>
  <si>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</si>
  <si>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</si>
  <si>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</si>
  <si>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</si>
  <si>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</si>
  <si>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</si>
  <si>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</si>
  <si>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</si>
  <si>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</si>
  <si>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</si>
  <si>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</si>
  <si>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</si>
  <si>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</si>
  <si>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</si>
  <si>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</si>
  <si>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</si>
  <si>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</si>
  <si>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</si>
  <si>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</si>
  <si>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</si>
  <si>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</si>
  <si>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</si>
  <si>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</si>
  <si>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</si>
  <si>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</si>
  <si>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</si>
  <si>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</si>
  <si>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</si>
  <si>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</si>
  <si>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</si>
  <si>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</si>
  <si>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</si>
  <si>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</si>
  <si>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</si>
  <si>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</si>
  <si>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</si>
  <si>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</si>
  <si>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</si>
  <si>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</si>
  <si>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</si>
  <si>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</si>
  <si>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</si>
  <si>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</si>
  <si>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</si>
  <si>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</si>
  <si>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</si>
  <si>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</si>
  <si>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</si>
  <si>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</si>
  <si>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</si>
  <si>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</si>
  <si>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</si>
  <si>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</si>
  <si>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</si>
  <si>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</si>
  <si>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</si>
  <si>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</si>
  <si>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</si>
  <si>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</si>
  <si>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</si>
  <si>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</si>
  <si>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</si>
  <si>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</si>
  <si>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</si>
  <si>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</si>
  <si>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</si>
  <si>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</si>
  <si>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</si>
  <si>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</si>
  <si>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</si>
  <si>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</si>
  <si>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</si>
  <si>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</si>
  <si>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</si>
  <si>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</si>
  <si>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</si>
  <si>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</si>
  <si>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</si>
  <si>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</si>
  <si>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</si>
  <si>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</si>
  <si>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</si>
  <si>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</si>
  <si>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</si>
  <si>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</si>
  <si>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</si>
  <si>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</si>
  <si>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</si>
  <si>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</si>
  <si>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</si>
  <si>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</si>
  <si>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</si>
  <si>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</si>
  <si>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</si>
  <si>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</si>
  <si>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</si>
  <si>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</si>
  <si>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</si>
  <si>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</si>
  <si>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</si>
  <si>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</si>
  <si>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</si>
  <si>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</si>
  <si>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</si>
  <si>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</si>
  <si>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</si>
  <si>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</si>
  <si>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</si>
  <si>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</si>
  <si>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</si>
  <si>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</si>
  <si>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</si>
  <si>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</si>
  <si>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</si>
  <si>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</si>
  <si>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</si>
  <si>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</si>
  <si>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</si>
  <si>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</si>
  <si>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</si>
  <si>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</si>
  <si>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</si>
  <si>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</si>
  <si>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</si>
  <si>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</si>
  <si>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</si>
  <si>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</si>
  <si>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</si>
  <si>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</si>
  <si>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</si>
  <si>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</si>
  <si>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</si>
  <si>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</si>
  <si>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</si>
  <si>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</si>
  <si>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</si>
  <si>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</si>
  <si>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</si>
  <si>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</si>
  <si>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</si>
  <si>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</si>
  <si>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</si>
  <si>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</si>
  <si>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</si>
  <si>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</si>
  <si>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</si>
  <si>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</si>
  <si>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</si>
  <si>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</si>
  <si>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</si>
  <si>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</si>
  <si>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</si>
  <si>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</si>
  <si>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</si>
  <si>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</si>
  <si>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</si>
  <si>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</si>
  <si>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</si>
  <si>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</si>
  <si>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</si>
  <si>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</si>
  <si>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</si>
  <si>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</si>
  <si>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</si>
  <si>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</si>
  <si>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</si>
  <si>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</si>
  <si>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</si>
  <si>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</si>
  <si>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</si>
  <si>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</si>
  <si>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</si>
  <si>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</si>
  <si>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</si>
  <si>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</si>
  <si>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</si>
  <si>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</si>
  <si>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</si>
  <si>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</si>
  <si>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</si>
  <si>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</si>
  <si>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</si>
  <si>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</si>
  <si>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</si>
  <si>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</si>
  <si>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</si>
  <si>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</si>
  <si>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</si>
  <si>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</si>
  <si>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</si>
  <si>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</si>
  <si>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</si>
  <si>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</si>
  <si>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</si>
  <si>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</si>
  <si>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</si>
  <si>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</si>
  <si>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</si>
  <si>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</si>
  <si>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</si>
  <si>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</si>
  <si>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</si>
  <si>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</si>
  <si>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</si>
  <si>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</si>
  <si>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</si>
  <si>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</si>
  <si>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</si>
  <si>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</si>
  <si>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</si>
  <si>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</si>
  <si>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</si>
  <si>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</si>
  <si>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</si>
  <si>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</si>
  <si>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</si>
  <si>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</si>
  <si>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</si>
  <si>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</si>
  <si>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</si>
  <si>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</si>
  <si>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</si>
  <si>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</si>
  <si>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</si>
  <si>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</si>
  <si>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</si>
  <si>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</si>
  <si>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</si>
  <si>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</si>
  <si>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</si>
  <si>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</si>
  <si>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</si>
  <si>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</si>
  <si>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</si>
  <si>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</si>
  <si>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</si>
  <si>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</si>
  <si>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</si>
  <si>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</si>
  <si>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</si>
  <si>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</si>
  <si>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</si>
  <si>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</si>
  <si>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</si>
  <si>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</si>
  <si>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</si>
  <si>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</si>
  <si>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</si>
  <si>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</si>
  <si>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</si>
  <si>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</si>
  <si>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</si>
  <si>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</si>
  <si>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</si>
  <si>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</si>
  <si>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</si>
  <si>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</si>
  <si>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</si>
  <si>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</si>
  <si>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</si>
  <si>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</si>
  <si>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</si>
  <si>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</si>
  <si>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</si>
  <si>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</si>
  <si>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</si>
  <si>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</si>
  <si>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</si>
  <si>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</si>
  <si>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</si>
  <si>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</si>
  <si>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</si>
  <si>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</si>
  <si>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</si>
  <si>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</si>
  <si>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</si>
  <si>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</si>
  <si>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</si>
  <si>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</si>
  <si>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</si>
  <si>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</si>
  <si>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</si>
  <si>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</si>
  <si>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</si>
  <si>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</si>
  <si>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</si>
  <si>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</si>
  <si>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</si>
  <si>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</si>
  <si>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</si>
  <si>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</si>
  <si>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</si>
  <si>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</si>
  <si>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</si>
  <si>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</si>
  <si>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</si>
  <si>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</si>
  <si>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</si>
  <si>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</si>
  <si>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</si>
  <si>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</si>
  <si>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</si>
  <si>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</si>
  <si>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</si>
  <si>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</si>
  <si>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</si>
  <si>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</si>
  <si>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</si>
  <si>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</si>
  <si>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</si>
  <si>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</si>
  <si>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</si>
  <si>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</si>
  <si>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</si>
  <si>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</si>
  <si>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</si>
  <si>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</si>
  <si>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</si>
  <si>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</si>
  <si>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</si>
  <si>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</si>
  <si>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</si>
  <si>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</si>
  <si>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</si>
  <si>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</si>
  <si>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</si>
  <si>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</si>
  <si>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</si>
  <si>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</si>
  <si>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</si>
  <si>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</si>
  <si>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</si>
  <si>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</si>
  <si>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</si>
  <si>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</si>
  <si>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</si>
  <si>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</si>
  <si>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</si>
  <si>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</si>
  <si>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</si>
  <si>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</si>
  <si>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</si>
  <si>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</si>
  <si>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</si>
  <si>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</si>
  <si>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</si>
  <si>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</si>
  <si>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</si>
  <si>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</si>
  <si>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</si>
  <si>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</si>
  <si>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</si>
  <si>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</si>
  <si>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</si>
  <si>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</si>
  <si>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</si>
  <si>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</si>
  <si>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</si>
  <si>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</si>
  <si>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</si>
  <si>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</si>
  <si>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</si>
  <si>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</si>
  <si>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</si>
  <si>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</si>
  <si>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</si>
  <si>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</si>
  <si>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</si>
  <si>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</si>
  <si>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</si>
  <si>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</si>
  <si>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</si>
  <si>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</si>
  <si>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</si>
  <si>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</si>
  <si>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</si>
  <si>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</si>
  <si>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</si>
  <si>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</si>
  <si>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</si>
  <si>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</si>
  <si>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</si>
  <si>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</si>
  <si>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</si>
  <si>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</si>
  <si>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</si>
  <si>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</si>
  <si>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</si>
  <si>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</si>
  <si>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</si>
  <si>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</si>
  <si>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</si>
  <si>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</si>
  <si>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</si>
  <si>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</si>
  <si>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</si>
  <si>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</si>
  <si>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</si>
  <si>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</si>
  <si>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</si>
  <si>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</si>
  <si>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</si>
  <si>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</si>
  <si>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</si>
  <si>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</si>
  <si>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</si>
  <si>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</si>
  <si>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</si>
  <si>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</si>
  <si>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</si>
  <si>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</si>
  <si>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</si>
  <si>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</si>
  <si>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</si>
  <si>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</si>
  <si>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</si>
  <si>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</si>
  <si>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</si>
  <si>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</si>
  <si>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</si>
  <si>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</si>
  <si>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</si>
  <si>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</si>
  <si>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</si>
  <si>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</si>
  <si>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</si>
  <si>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</si>
  <si>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</si>
  <si>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</si>
  <si>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</si>
  <si>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</si>
  <si>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</si>
  <si>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</si>
  <si>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</si>
  <si>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</si>
  <si>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</si>
  <si>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</si>
  <si>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</si>
  <si>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</si>
  <si>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</si>
  <si>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</si>
  <si>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</si>
  <si>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</si>
  <si>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</si>
  <si>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</si>
  <si>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</si>
  <si>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</si>
  <si>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</si>
  <si>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</si>
  <si>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</si>
  <si>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</si>
  <si>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</si>
  <si>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</si>
  <si>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</si>
  <si>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</si>
  <si>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</si>
  <si>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</si>
  <si>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</si>
  <si>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</si>
  <si>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</si>
  <si>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</si>
  <si>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</si>
  <si>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</si>
  <si>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</si>
  <si>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</si>
  <si>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</si>
  <si>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</si>
  <si>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</si>
  <si>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</si>
  <si>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</si>
  <si>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</si>
  <si>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</si>
  <si>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</si>
  <si>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</si>
  <si>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</si>
  <si>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</si>
  <si>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</si>
  <si>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</si>
  <si>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</si>
  <si>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</si>
  <si>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</si>
  <si>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</si>
  <si>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</si>
  <si>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</si>
  <si>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</si>
  <si>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</si>
  <si>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</si>
  <si>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</si>
  <si>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</si>
  <si>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</si>
  <si>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</si>
  <si>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</si>
  <si>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</si>
  <si>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</si>
  <si>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</si>
  <si>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</si>
  <si>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</si>
  <si>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</si>
  <si>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</si>
  <si>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</si>
  <si>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</si>
  <si>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</si>
  <si>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</si>
  <si>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</si>
  <si>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</si>
  <si>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</si>
  <si>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</si>
  <si>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</si>
  <si>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</si>
  <si>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</si>
  <si>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</si>
  <si>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</si>
  <si>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</si>
  <si>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</si>
  <si>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</si>
  <si>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</si>
  <si>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</si>
  <si>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</si>
  <si>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</si>
  <si>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</si>
  <si>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</si>
  <si>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</si>
  <si>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</si>
  <si>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</si>
  <si>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</si>
  <si>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</si>
  <si>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</si>
  <si>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</si>
  <si>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</si>
  <si>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</si>
  <si>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</si>
  <si>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</si>
  <si>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</si>
  <si>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</si>
  <si>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</si>
  <si>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</si>
  <si>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</si>
  <si>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</si>
  <si>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</si>
  <si>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</si>
  <si>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</si>
  <si>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</si>
  <si>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</si>
  <si>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</si>
  <si>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</si>
  <si>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</si>
  <si>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</si>
  <si>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</si>
  <si>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</si>
  <si>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</si>
  <si>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</si>
  <si>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</si>
  <si>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</si>
  <si>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</si>
  <si>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</si>
  <si>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</si>
  <si>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</si>
  <si>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</si>
  <si>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</si>
  <si>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</si>
  <si>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</si>
  <si>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</si>
  <si>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</si>
  <si>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</si>
  <si>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</si>
  <si>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</si>
  <si>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</si>
  <si>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</si>
  <si>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</si>
  <si>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</si>
  <si>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</si>
  <si>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</si>
  <si>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</si>
  <si>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</si>
  <si>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</si>
  <si>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</si>
  <si>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</si>
  <si>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</si>
  <si>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</si>
  <si>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</si>
  <si>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</si>
  <si>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</si>
  <si>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</si>
  <si>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</si>
  <si>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</si>
  <si>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</si>
  <si>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</si>
  <si>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</si>
  <si>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</si>
  <si>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</si>
  <si>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</si>
  <si>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</si>
  <si>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</si>
  <si>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</si>
  <si>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</si>
  <si>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</si>
  <si>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</si>
  <si>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</si>
  <si>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</si>
  <si>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</si>
  <si>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</si>
  <si>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</si>
  <si>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</si>
  <si>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</si>
  <si>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</si>
  <si>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</si>
  <si>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</si>
  <si>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</si>
  <si>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</si>
  <si>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</si>
  <si>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</si>
  <si>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</si>
  <si>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</si>
  <si>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</si>
  <si>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</si>
  <si>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</si>
  <si>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</si>
  <si>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</si>
  <si>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</si>
  <si>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</si>
  <si>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</si>
  <si>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</si>
  <si>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</si>
  <si>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</si>
  <si>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</si>
  <si>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</si>
  <si>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</si>
  <si>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</si>
  <si>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</si>
  <si>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</si>
  <si>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</si>
  <si>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</si>
  <si>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</si>
  <si>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</si>
  <si>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</si>
  <si>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</si>
  <si>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</si>
  <si>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</si>
  <si>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</si>
  <si>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</si>
  <si>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</si>
  <si>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</si>
  <si>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</si>
  <si>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</si>
  <si>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</si>
  <si>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</si>
  <si>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</si>
  <si>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</si>
  <si>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</si>
  <si>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</si>
  <si>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</si>
  <si>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</si>
  <si>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</si>
  <si>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</si>
  <si>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</si>
  <si>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</si>
  <si>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</si>
  <si>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</si>
  <si>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</si>
  <si>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</si>
  <si>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</si>
  <si>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</si>
  <si>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</si>
  <si>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</si>
  <si>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</si>
  <si>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</si>
  <si>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</si>
  <si>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</si>
  <si>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</si>
  <si>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</si>
  <si>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</si>
  <si>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</si>
  <si>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</si>
  <si>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</si>
  <si>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</si>
  <si>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</si>
  <si>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</si>
  <si>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</si>
  <si>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</si>
  <si>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</si>
  <si>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</si>
  <si>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</si>
  <si>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</si>
  <si>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</si>
  <si>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</si>
  <si>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</si>
  <si>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</si>
  <si>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</si>
  <si>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</si>
  <si>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</si>
  <si>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</si>
  <si>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</si>
  <si>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</si>
  <si>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</si>
  <si>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</si>
  <si>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</si>
  <si>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</si>
  <si>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</si>
  <si>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</si>
  <si>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</si>
  <si>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</si>
  <si>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</si>
  <si>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</si>
  <si>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</si>
  <si>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</si>
  <si>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</si>
  <si>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</si>
  <si>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</si>
  <si>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</si>
  <si>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</si>
  <si>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</si>
  <si>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</si>
  <si>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</si>
  <si>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</si>
  <si>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</si>
  <si>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</si>
  <si>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</si>
  <si>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</si>
  <si>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</si>
  <si>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</si>
  <si>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</si>
  <si>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</si>
  <si>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</si>
  <si>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</si>
  <si>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</si>
  <si>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</si>
  <si>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</si>
  <si>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</si>
  <si>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</si>
  <si>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</si>
  <si>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</si>
  <si>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</si>
  <si>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</si>
  <si>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</si>
  <si>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</si>
  <si>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</si>
  <si>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</si>
  <si>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</si>
  <si>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</si>
  <si>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</si>
  <si>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</si>
  <si>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</si>
  <si>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</si>
  <si>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</si>
  <si>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</si>
  <si>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</si>
  <si>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</si>
  <si>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</si>
  <si>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</si>
  <si>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</si>
  <si>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</si>
  <si>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</si>
  <si>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</si>
  <si>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</si>
  <si>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</si>
  <si>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</si>
  <si>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</si>
  <si>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</si>
  <si>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</si>
  <si>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</si>
  <si>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</si>
  <si>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</si>
  <si>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</si>
  <si>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</si>
  <si>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</si>
  <si>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</si>
  <si>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</si>
  <si>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</si>
  <si>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</si>
  <si>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</si>
  <si>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</si>
  <si>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</si>
  <si>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</si>
  <si>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</si>
  <si>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</si>
  <si>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</si>
  <si>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</si>
  <si>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</si>
  <si>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</si>
  <si>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</si>
  <si>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</si>
  <si>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</si>
  <si>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</si>
  <si>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</si>
  <si>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</si>
  <si>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</si>
  <si>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</si>
  <si>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</si>
  <si>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</si>
  <si>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</si>
  <si>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</si>
  <si>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</si>
  <si>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</si>
  <si>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</si>
  <si>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</si>
  <si>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</si>
  <si>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</si>
  <si>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</si>
  <si>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</si>
  <si>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</si>
  <si>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</si>
  <si>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</si>
  <si>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</si>
  <si>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</si>
  <si>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</si>
  <si>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</si>
  <si>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</si>
  <si>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</si>
  <si>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</si>
  <si>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</si>
  <si>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</si>
  <si>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</si>
  <si>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</si>
  <si>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</si>
  <si>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</si>
  <si>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</si>
  <si>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</si>
  <si>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</si>
  <si>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</si>
  <si>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</si>
  <si>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</si>
  <si>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</si>
  <si>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</si>
  <si>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</si>
  <si>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</si>
  <si>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</si>
  <si>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</si>
  <si>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</si>
  <si>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</si>
  <si>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</si>
  <si>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</si>
  <si>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</si>
  <si>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</si>
  <si>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</si>
  <si>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</si>
  <si>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</si>
  <si>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</si>
  <si>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</si>
  <si>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</si>
  <si>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</si>
  <si>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</si>
  <si>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</si>
  <si>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</si>
  <si>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</si>
  <si>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</si>
  <si>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</si>
  <si>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</si>
  <si>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</si>
  <si>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</si>
  <si>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</si>
  <si>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</si>
  <si>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</si>
  <si>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</si>
  <si>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</si>
  <si>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</si>
  <si>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</si>
  <si>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</si>
  <si>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</si>
  <si>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</si>
  <si>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</si>
  <si>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</si>
  <si>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</si>
  <si>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</si>
  <si>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</si>
  <si>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</si>
  <si>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</si>
  <si>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</si>
  <si>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</si>
  <si>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</si>
  <si>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</si>
  <si>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</si>
  <si>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</si>
  <si>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</si>
  <si>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</si>
  <si>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</si>
  <si>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</si>
  <si>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</si>
  <si>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</si>
  <si>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</si>
  <si>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</si>
  <si>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</si>
  <si>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</si>
  <si>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</si>
  <si>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</si>
  <si>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</si>
  <si>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</si>
  <si>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</si>
  <si>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</si>
  <si>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</si>
  <si>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</si>
  <si>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</si>
  <si>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</si>
  <si>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</si>
  <si>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</si>
  <si>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</si>
  <si>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</si>
  <si>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</si>
  <si>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</si>
  <si>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</si>
  <si>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</si>
  <si>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</si>
  <si>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</si>
  <si>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</si>
  <si>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</si>
  <si>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</si>
  <si>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</si>
  <si>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</si>
  <si>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</si>
  <si>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</si>
  <si>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</si>
  <si>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</si>
  <si>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</si>
  <si>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</si>
  <si>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</si>
  <si>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</si>
  <si>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</si>
  <si>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</si>
  <si>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</si>
  <si>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</si>
  <si>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</si>
  <si>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</si>
  <si>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</si>
  <si>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</si>
  <si>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</si>
  <si>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</si>
  <si>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</si>
  <si>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</si>
  <si>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</si>
  <si>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</si>
  <si>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</si>
  <si>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</si>
  <si>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</si>
  <si>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</si>
  <si>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</si>
  <si>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</si>
  <si>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</si>
  <si>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</si>
  <si>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</si>
  <si>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</si>
  <si>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</si>
  <si>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</si>
  <si>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</si>
  <si>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</si>
  <si>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</si>
  <si>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</si>
  <si>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</si>
  <si>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</si>
  <si>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</si>
  <si>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</si>
  <si>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</si>
  <si>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</si>
  <si>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</si>
  <si>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</si>
  <si>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</si>
  <si>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</si>
  <si>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</si>
  <si>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</si>
  <si>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</si>
  <si>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</si>
  <si>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</si>
  <si>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</si>
  <si>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</si>
  <si>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</si>
  <si>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</si>
  <si>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</si>
  <si>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</si>
  <si>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</si>
  <si>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</si>
  <si>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</si>
  <si>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</si>
  <si>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</si>
  <si>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</si>
  <si>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</si>
  <si>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</si>
  <si>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</si>
  <si>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</si>
  <si>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</si>
  <si>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</si>
  <si>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</si>
  <si>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</si>
  <si>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</si>
  <si>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</si>
  <si>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</si>
  <si>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</si>
  <si>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</si>
  <si>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</si>
  <si>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</si>
  <si>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</si>
  <si>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</si>
  <si>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</si>
  <si>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</si>
  <si>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</si>
  <si>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</si>
  <si>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</si>
  <si>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</si>
  <si>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</si>
  <si>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</si>
  <si>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</si>
  <si>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</si>
  <si>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</si>
  <si>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</si>
  <si>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</si>
  <si>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</si>
  <si>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</si>
  <si>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</si>
  <si>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</si>
  <si>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</si>
  <si>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</si>
  <si>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</si>
  <si>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</si>
  <si>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</si>
  <si>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</si>
  <si>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</si>
  <si>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</si>
  <si>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</si>
  <si>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</si>
  <si>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</si>
  <si>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</si>
  <si>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</si>
  <si>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</si>
  <si>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</si>
  <si>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</si>
  <si>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</si>
  <si>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</si>
  <si>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</si>
  <si>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</si>
  <si>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</si>
  <si>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</si>
  <si>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</si>
  <si>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</si>
  <si>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</si>
  <si>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</si>
  <si>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</si>
  <si>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</si>
  <si>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</si>
  <si>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</si>
  <si>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</si>
  <si>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</si>
  <si>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</si>
  <si>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</si>
  <si>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</si>
  <si>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</si>
  <si>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</si>
  <si>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</si>
  <si>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</si>
  <si>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</si>
  <si>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</si>
  <si>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</si>
  <si>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</si>
  <si>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</si>
  <si>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</si>
  <si>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</si>
  <si>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</si>
  <si>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</si>
  <si>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</si>
  <si>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</si>
  <si>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</si>
  <si>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</si>
  <si>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</si>
  <si>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</si>
  <si>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</si>
  <si>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</si>
  <si>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</si>
  <si>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</si>
  <si>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</si>
  <si>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</si>
  <si>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</si>
  <si>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</si>
  <si>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</si>
  <si>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</si>
  <si>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</si>
  <si>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</si>
  <si>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</si>
  <si>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</si>
  <si>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</si>
  <si>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</si>
  <si>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</si>
  <si>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</si>
  <si>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</si>
  <si>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</si>
  <si>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</si>
  <si>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</si>
  <si>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</si>
  <si>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</si>
  <si>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</si>
  <si>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</si>
  <si>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</si>
  <si>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</si>
  <si>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</si>
  <si>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</si>
  <si>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</si>
  <si>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</si>
  <si>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</si>
  <si>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</si>
  <si>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</si>
  <si>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</si>
  <si>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</si>
  <si>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</si>
  <si>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</si>
  <si>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</si>
  <si>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</si>
  <si>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</si>
  <si>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</si>
  <si>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</si>
  <si>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</si>
  <si>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</si>
  <si>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</si>
  <si>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</si>
  <si>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</si>
  <si>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</si>
  <si>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</si>
  <si>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</si>
  <si>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</si>
  <si>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</si>
  <si>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</si>
  <si>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</si>
  <si>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</si>
  <si>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</si>
  <si>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</si>
  <si>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</si>
  <si>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</si>
  <si>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</si>
  <si>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</si>
  <si>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</si>
  <si>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</si>
  <si>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</si>
  <si>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</si>
  <si>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</si>
  <si>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</si>
  <si>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</si>
  <si>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</si>
  <si>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</si>
  <si>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</si>
  <si>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</si>
  <si>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</si>
  <si>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</si>
  <si>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</si>
  <si>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</si>
  <si>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</si>
  <si>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</si>
  <si>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</si>
  <si>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</si>
  <si>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</si>
  <si>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</si>
  <si>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</si>
  <si>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</si>
  <si>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</si>
  <si>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</si>
  <si>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</si>
  <si>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</si>
  <si>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</si>
  <si>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</si>
  <si>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</si>
  <si>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</si>
  <si>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</si>
  <si>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</si>
  <si>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</si>
  <si>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</si>
  <si>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</si>
  <si>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</si>
  <si>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</si>
  <si>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</si>
  <si>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</si>
  <si>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</si>
  <si>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</si>
  <si>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</si>
  <si>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</si>
  <si>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</si>
  <si>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</si>
  <si>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</si>
  <si>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</si>
  <si>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</si>
  <si>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</si>
  <si>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</si>
  <si>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</si>
  <si>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</si>
  <si>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</si>
  <si>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</si>
  <si>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</si>
  <si>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</si>
  <si>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</si>
  <si>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</si>
  <si>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</si>
  <si>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</si>
  <si>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</si>
  <si>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</si>
  <si>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</si>
  <si>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</si>
  <si>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</si>
  <si>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</si>
  <si>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</si>
  <si>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</si>
  <si>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</si>
  <si>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</si>
  <si>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</si>
  <si>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</si>
  <si>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</si>
  <si>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</si>
  <si>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</si>
  <si>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</si>
  <si>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</si>
  <si>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</si>
  <si>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</si>
  <si>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</si>
  <si>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</si>
  <si>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</si>
  <si>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</si>
  <si>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</si>
  <si>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</si>
  <si>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</si>
  <si>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</si>
  <si>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</si>
  <si>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</si>
  <si>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</si>
  <si>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</si>
  <si>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</si>
  <si>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</si>
  <si>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</si>
  <si>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</si>
  <si>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</si>
  <si>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</si>
  <si>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</si>
  <si>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</si>
  <si>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</si>
  <si>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</si>
  <si>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</si>
  <si>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</si>
  <si>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</si>
  <si>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</si>
  <si>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</si>
  <si>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</si>
  <si>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</si>
  <si>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</si>
  <si>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</si>
  <si>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</si>
  <si>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</si>
  <si>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</si>
  <si>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</si>
  <si>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</si>
  <si>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</si>
  <si>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</si>
  <si>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</si>
  <si>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</si>
  <si>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</si>
  <si>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</si>
  <si>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</si>
  <si>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</si>
  <si>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</si>
  <si>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</si>
  <si>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</si>
  <si>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</si>
  <si>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</si>
  <si>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</si>
  <si>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</si>
  <si>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</si>
  <si>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</si>
  <si>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</si>
  <si>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</si>
  <si>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</si>
  <si>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</si>
  <si>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</si>
  <si>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</si>
  <si>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</si>
  <si>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</si>
  <si>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</si>
  <si>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</si>
  <si>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</si>
  <si>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</si>
  <si>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</si>
  <si>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</si>
  <si>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</si>
  <si>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</si>
  <si>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</si>
  <si>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</si>
  <si>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</si>
  <si>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</si>
  <si>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</si>
  <si>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</si>
  <si>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</si>
  <si>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</si>
  <si>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</si>
  <si>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</si>
  <si>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</si>
  <si>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</si>
  <si>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</si>
  <si>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</si>
  <si>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</si>
  <si>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</si>
  <si>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</si>
  <si>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</si>
  <si>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</si>
  <si>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</si>
  <si>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</si>
  <si>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</si>
  <si>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</si>
  <si>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</si>
  <si>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</si>
  <si>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</si>
  <si>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</si>
  <si>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</si>
  <si>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</si>
  <si>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</si>
  <si>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</si>
  <si>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</si>
  <si>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</si>
  <si>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</si>
  <si>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</si>
  <si>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</si>
  <si>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</si>
  <si>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</si>
  <si>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</si>
  <si>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</si>
  <si>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</si>
  <si>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</si>
  <si>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</si>
  <si>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</si>
  <si>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</si>
  <si>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</si>
  <si>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</si>
  <si>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</si>
  <si>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</si>
  <si>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</si>
  <si>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</si>
  <si>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</si>
  <si>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</si>
  <si>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</si>
  <si>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</si>
  <si>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</si>
  <si>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</si>
  <si>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</si>
  <si>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</si>
  <si>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</si>
  <si>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</si>
  <si>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</si>
  <si>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</si>
  <si>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</si>
  <si>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</si>
  <si>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</si>
  <si>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</si>
  <si>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</si>
  <si>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</si>
  <si>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</si>
  <si>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</si>
  <si>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</si>
  <si>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</si>
  <si>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</si>
  <si>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</si>
  <si>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</si>
  <si>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</si>
  <si>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</si>
  <si>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</si>
  <si>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</si>
  <si>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</si>
  <si>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</si>
  <si>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</si>
  <si>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</si>
  <si>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</si>
  <si>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</si>
  <si>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</si>
  <si>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</si>
  <si>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</si>
  <si>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</si>
  <si>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</si>
  <si>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</si>
  <si>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</si>
  <si>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</si>
  <si>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</si>
  <si>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</si>
  <si>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</si>
  <si>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</si>
  <si>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</si>
  <si>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</si>
  <si>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</si>
  <si>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</si>
  <si>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</si>
  <si>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</si>
  <si>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</si>
  <si>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</si>
  <si>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</si>
  <si>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</si>
  <si>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</si>
  <si>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</si>
  <si>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</si>
  <si>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</si>
  <si>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</si>
  <si>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</si>
  <si>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</si>
  <si>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</si>
  <si>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</si>
  <si>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</si>
  <si>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</si>
  <si>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</si>
  <si>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</si>
  <si>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</si>
  <si>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</si>
  <si>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</si>
  <si>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</si>
  <si>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</si>
  <si>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</si>
  <si>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</si>
  <si>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</si>
  <si>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</si>
  <si>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</si>
  <si>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</si>
  <si>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</si>
  <si>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</si>
  <si>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</si>
  <si>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</si>
  <si>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</si>
  <si>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</si>
  <si>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</si>
  <si>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</si>
  <si>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</si>
  <si>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</si>
  <si>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</si>
  <si>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</si>
  <si>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</si>
  <si>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</si>
  <si>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</si>
  <si>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</si>
  <si>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</si>
  <si>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</si>
  <si>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</si>
  <si>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</si>
  <si>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</si>
  <si>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</si>
  <si>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</si>
  <si>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</si>
  <si>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</si>
  <si>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</si>
  <si>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</si>
  <si>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</si>
  <si>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</si>
  <si>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</si>
  <si>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</si>
  <si>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</si>
  <si>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</si>
  <si>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</si>
  <si>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</si>
  <si>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</si>
  <si>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</si>
  <si>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</si>
  <si>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</si>
  <si>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</si>
  <si>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</si>
  <si>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</si>
  <si>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</si>
  <si>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</si>
  <si>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</si>
  <si>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</si>
  <si>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</si>
  <si>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</si>
  <si>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</si>
  <si>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</si>
  <si>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</si>
  <si>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</si>
  <si>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</si>
  <si>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</si>
  <si>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</si>
  <si>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</si>
  <si>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</si>
  <si>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</si>
  <si>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</si>
  <si>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</si>
  <si>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</si>
  <si>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</si>
  <si>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</si>
  <si>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</si>
  <si>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</si>
  <si>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</si>
  <si>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</si>
  <si>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</si>
  <si>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</si>
  <si>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</si>
  <si>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</si>
  <si>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</si>
  <si>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</si>
  <si>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</si>
  <si>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</si>
  <si>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</si>
  <si>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</si>
  <si>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</si>
  <si>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</si>
  <si>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</si>
  <si>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</si>
  <si>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</si>
  <si>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</si>
  <si>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</si>
  <si>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</si>
  <si>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</si>
  <si>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</si>
  <si>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</si>
  <si>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</si>
  <si>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</si>
  <si>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</si>
  <si>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</si>
  <si>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</si>
  <si>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</si>
  <si>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</si>
  <si>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</si>
  <si>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</si>
  <si>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</si>
  <si>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</si>
  <si>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</si>
  <si>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</si>
  <si>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</si>
  <si>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</si>
  <si>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</si>
  <si>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</si>
  <si>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</si>
  <si>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</si>
  <si>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</si>
  <si>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</si>
  <si>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</si>
  <si>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</si>
  <si>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</si>
  <si>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</si>
  <si>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</si>
  <si>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</si>
  <si>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</si>
  <si>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</si>
  <si>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</si>
  <si>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</si>
  <si>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</si>
  <si>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</si>
  <si>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</si>
  <si>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</si>
  <si>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</si>
  <si>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</si>
  <si>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</si>
  <si>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</si>
  <si>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</si>
  <si>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</si>
  <si>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</si>
  <si>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</si>
  <si>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</si>
  <si>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</si>
  <si>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</si>
  <si>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</si>
  <si>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</si>
  <si>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</si>
  <si>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</si>
  <si>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</si>
  <si>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</si>
  <si>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</si>
  <si>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</si>
  <si>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</si>
  <si>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</si>
  <si>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</si>
  <si>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</si>
  <si>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</si>
  <si>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</si>
  <si>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</si>
  <si>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</si>
  <si>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</si>
  <si>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</si>
  <si>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</si>
  <si>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</si>
  <si>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</si>
  <si>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</si>
  <si>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</si>
  <si>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</si>
  <si>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</si>
  <si>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</si>
  <si>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</si>
  <si>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</si>
  <si>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</si>
  <si>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</si>
  <si>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</si>
  <si>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</si>
  <si>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</si>
  <si>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</si>
  <si>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</si>
  <si>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</si>
  <si>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</si>
  <si>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</si>
  <si>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</si>
  <si>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</si>
  <si>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</si>
  <si>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</si>
  <si>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</si>
  <si>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</si>
  <si>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</si>
  <si>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</si>
  <si>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</si>
  <si>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</si>
  <si>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</si>
  <si>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</si>
  <si>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</si>
  <si>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</si>
  <si>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</si>
  <si>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</si>
  <si>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</si>
  <si>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</si>
  <si>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</si>
  <si>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</si>
  <si>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</si>
  <si>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</si>
  <si>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</si>
  <si>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</si>
  <si>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</si>
  <si>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</si>
  <si>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</si>
  <si>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</si>
  <si>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</si>
  <si>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</si>
  <si>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</si>
  <si>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</si>
  <si>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</si>
  <si>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</si>
  <si>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</si>
  <si>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</si>
  <si>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</si>
  <si>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</si>
  <si>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</si>
  <si>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</si>
  <si>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</si>
  <si>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</si>
  <si>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</si>
  <si>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</si>
  <si>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</si>
  <si>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</si>
  <si>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</si>
  <si>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</si>
  <si>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</si>
  <si>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</si>
  <si>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</si>
  <si>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</si>
  <si>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</si>
  <si>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</si>
  <si>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</si>
  <si>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</si>
  <si>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</si>
  <si>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</si>
  <si>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</si>
  <si>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</si>
  <si>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</si>
  <si>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</si>
  <si>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</si>
  <si>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</si>
  <si>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</si>
  <si>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</si>
  <si>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</si>
  <si>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</si>
  <si>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</si>
  <si>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</si>
  <si>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</si>
  <si>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</si>
  <si>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</si>
  <si>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</si>
  <si>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</si>
  <si>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</si>
  <si>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</si>
  <si>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</si>
  <si>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</si>
  <si>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</si>
  <si>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</si>
  <si>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</si>
  <si>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</si>
  <si>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</si>
  <si>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</si>
  <si>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</si>
  <si>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</si>
  <si>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</si>
  <si>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</si>
  <si>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</si>
  <si>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</si>
  <si>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</si>
  <si>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</si>
  <si>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</si>
  <si>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</si>
  <si>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</si>
  <si>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</si>
  <si>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</si>
  <si>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</si>
  <si>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</si>
  <si>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</si>
  <si>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</si>
  <si>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</si>
  <si>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</si>
  <si>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</si>
  <si>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</si>
  <si>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</si>
  <si>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</si>
  <si>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</si>
  <si>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</si>
  <si>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</si>
  <si>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</si>
  <si>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</si>
  <si>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</si>
  <si>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</si>
  <si>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</si>
  <si>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</si>
  <si>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</si>
  <si>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</si>
  <si>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</si>
  <si>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</si>
  <si>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</si>
  <si>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</si>
  <si>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</si>
  <si>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</si>
  <si>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</si>
  <si>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</si>
  <si>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</si>
  <si>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</si>
  <si>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</si>
  <si>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</si>
  <si>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</si>
  <si>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</si>
  <si>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</si>
  <si>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</si>
  <si>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</si>
  <si>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</si>
  <si>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</si>
  <si>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</si>
  <si>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</si>
  <si>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</si>
  <si>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</si>
  <si>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</si>
  <si>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</si>
  <si>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</si>
  <si>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</si>
  <si>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</si>
  <si>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</si>
  <si>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</si>
  <si>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</si>
  <si>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</si>
  <si>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</si>
  <si>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</si>
  <si>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</si>
  <si>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</si>
  <si>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</si>
  <si>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</si>
  <si>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</si>
  <si>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</si>
  <si>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</si>
  <si>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</si>
  <si>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</si>
  <si>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</si>
  <si>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</si>
  <si>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</si>
  <si>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</si>
  <si>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</si>
  <si>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</si>
  <si>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</si>
  <si>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</si>
  <si>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</si>
  <si>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</si>
  <si>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</si>
  <si>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</si>
  <si>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</si>
  <si>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</si>
  <si>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</si>
  <si>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</si>
  <si>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</si>
  <si>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</si>
  <si>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</si>
  <si>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</si>
  <si>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</si>
  <si>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</si>
  <si>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</si>
  <si>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</si>
  <si>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</si>
  <si>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</si>
  <si>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</si>
  <si>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</si>
  <si>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</si>
  <si>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</si>
  <si>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</si>
  <si>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</si>
  <si>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</si>
  <si>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</si>
  <si>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</si>
  <si>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</si>
  <si>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</si>
  <si>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</si>
  <si>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</si>
  <si>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</si>
  <si>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</si>
  <si>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</si>
  <si>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</si>
  <si>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</si>
  <si>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</si>
  <si>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</si>
  <si>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</si>
  <si>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</si>
  <si>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</si>
  <si>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</si>
  <si>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</si>
  <si>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</si>
  <si>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</si>
  <si>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</si>
  <si>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</si>
  <si>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</si>
  <si>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</si>
  <si>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</si>
  <si>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</si>
  <si>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</si>
  <si>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</si>
  <si>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</si>
  <si>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</si>
  <si>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</si>
  <si>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</si>
  <si>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</si>
  <si>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</si>
  <si>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</si>
  <si>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</si>
  <si>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</si>
  <si>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</si>
  <si>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</si>
  <si>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</si>
  <si>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</si>
  <si>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</si>
  <si>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</si>
  <si>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</si>
  <si>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</si>
  <si>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</si>
  <si>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</si>
  <si>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</si>
  <si>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</si>
  <si>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</si>
  <si>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</si>
  <si>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</si>
  <si>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</si>
  <si>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</si>
  <si>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</si>
  <si>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</si>
  <si>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</si>
  <si>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</si>
  <si>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</si>
  <si>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</si>
  <si>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</si>
  <si>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</si>
  <si>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</si>
  <si>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</si>
  <si>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</si>
  <si>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</si>
  <si>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</si>
  <si>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</si>
  <si>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</si>
  <si>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</si>
  <si>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</si>
  <si>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</si>
  <si>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</si>
  <si>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</si>
  <si>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</si>
  <si>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</si>
  <si>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</si>
  <si>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</si>
  <si>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</si>
  <si>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</si>
  <si>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</si>
  <si>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</si>
  <si>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</si>
  <si>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</si>
  <si>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</si>
  <si>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</si>
  <si>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</si>
  <si>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</si>
  <si>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</si>
  <si>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</si>
  <si>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</si>
  <si>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</si>
  <si>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</si>
  <si>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</si>
  <si>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</si>
  <si>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</si>
  <si>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</si>
  <si>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</si>
  <si>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</si>
  <si>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</si>
  <si>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</si>
  <si>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</si>
  <si>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</si>
  <si>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</si>
  <si>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</si>
  <si>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</si>
  <si>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</si>
  <si>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</si>
  <si>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</si>
  <si>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</si>
  <si>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</si>
  <si>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</si>
  <si>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</si>
  <si>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</si>
  <si>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</si>
  <si>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</si>
  <si>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</si>
  <si>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</si>
  <si>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</si>
  <si>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</si>
  <si>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</si>
  <si>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</si>
  <si>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</si>
  <si>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</si>
  <si>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</si>
  <si>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</si>
  <si>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</si>
  <si>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</si>
  <si>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</si>
  <si>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</si>
  <si>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</si>
  <si>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</si>
  <si>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</si>
  <si>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</si>
  <si>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</si>
  <si>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</si>
  <si>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</si>
  <si>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</si>
  <si>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</si>
  <si>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</si>
  <si>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</si>
  <si>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</si>
  <si>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</si>
  <si>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</si>
  <si>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</si>
  <si>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</si>
  <si>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</si>
  <si>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</si>
  <si>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</si>
  <si>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</si>
  <si>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</si>
  <si>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</si>
  <si>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</si>
  <si>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</si>
  <si>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</si>
  <si>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</si>
  <si>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</si>
  <si>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</si>
  <si>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</si>
  <si>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</si>
  <si>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</si>
  <si>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</si>
  <si>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</si>
  <si>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</si>
  <si>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</si>
  <si>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</si>
  <si>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</si>
  <si>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</si>
  <si>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</si>
  <si>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</si>
  <si>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</si>
  <si>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</si>
  <si>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</si>
  <si>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</si>
  <si>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</si>
  <si>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</si>
  <si>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</si>
  <si>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</si>
  <si>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</si>
  <si>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</si>
  <si>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</si>
  <si>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</si>
  <si>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</si>
  <si>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</si>
  <si>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</si>
  <si>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</si>
  <si>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</si>
  <si>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</si>
  <si>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</si>
  <si>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</si>
  <si>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</si>
  <si>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</si>
  <si>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</si>
  <si>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</si>
  <si>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</si>
  <si>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</si>
  <si>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</si>
  <si>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</si>
  <si>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</si>
  <si>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</si>
  <si>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</si>
  <si>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</si>
  <si>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</si>
  <si>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</si>
  <si>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</si>
  <si>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</si>
  <si>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</si>
  <si>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</si>
  <si>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</si>
  <si>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</si>
  <si>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</si>
  <si>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</si>
  <si>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</si>
  <si>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</si>
  <si>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</si>
  <si>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</si>
  <si>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</si>
  <si>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</si>
  <si>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</si>
  <si>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</si>
  <si>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</si>
  <si>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</si>
  <si>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</si>
  <si>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</si>
  <si>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</si>
  <si>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</si>
  <si>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</si>
  <si>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</si>
  <si>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</si>
  <si>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</si>
  <si>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</si>
  <si>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</si>
  <si>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</si>
  <si>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</si>
  <si>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</si>
  <si>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</si>
  <si>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</si>
  <si>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</si>
  <si>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</si>
  <si>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</si>
  <si>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</si>
  <si>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</si>
  <si>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</si>
  <si>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</si>
  <si>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</si>
  <si>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</si>
  <si>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</si>
  <si>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</si>
  <si>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</si>
  <si>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</si>
  <si>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</si>
  <si>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</si>
  <si>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</si>
  <si>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</si>
  <si>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</si>
  <si>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</si>
  <si>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</si>
  <si>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</si>
  <si>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</si>
  <si>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</si>
  <si>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</si>
  <si>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</si>
  <si>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</si>
  <si>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</si>
  <si>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</si>
  <si>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</si>
  <si>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</si>
  <si>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</si>
  <si>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</si>
  <si>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</si>
  <si>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</si>
  <si>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</si>
  <si>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</si>
  <si>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</si>
  <si>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</si>
  <si>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</si>
  <si>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</si>
  <si>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</si>
  <si>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</si>
  <si>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</si>
  <si>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</si>
  <si>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</si>
  <si>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</si>
  <si>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</si>
  <si>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</si>
  <si>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</si>
  <si>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</si>
  <si>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</si>
  <si>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</si>
  <si>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</si>
  <si>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</si>
  <si>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</si>
  <si>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</si>
  <si>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</si>
  <si>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</si>
  <si>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</si>
  <si>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</si>
  <si>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</si>
  <si>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</si>
  <si>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</si>
  <si>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</si>
  <si>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</si>
  <si>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</si>
  <si>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</si>
  <si>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</si>
  <si>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</si>
  <si>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</si>
  <si>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</si>
  <si>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</si>
  <si>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</si>
  <si>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</si>
  <si>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</si>
  <si>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</si>
  <si>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</si>
  <si>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</si>
  <si>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</si>
  <si>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</si>
  <si>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</si>
  <si>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</si>
  <si>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</si>
  <si>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</si>
  <si>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</si>
  <si>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</si>
  <si>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</si>
  <si>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</si>
  <si>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</si>
  <si>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</si>
  <si>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</si>
  <si>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</si>
  <si>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</si>
  <si>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</si>
  <si>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</si>
  <si>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</si>
  <si>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</si>
  <si>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</si>
  <si>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</si>
  <si>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</si>
  <si>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</si>
  <si>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</si>
  <si>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</si>
  <si>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</si>
  <si>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</si>
  <si>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</si>
  <si>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</si>
  <si>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</si>
  <si>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</si>
  <si>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</si>
  <si>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</si>
  <si>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</si>
  <si>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</si>
  <si>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</si>
  <si>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</si>
  <si>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</si>
  <si>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</si>
  <si>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</si>
  <si>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</si>
  <si>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</si>
  <si>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</si>
  <si>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</si>
  <si>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</si>
  <si>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</si>
  <si>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</si>
  <si>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</si>
  <si>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</si>
  <si>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</si>
  <si>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</si>
  <si>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</si>
  <si>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</si>
  <si>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</si>
  <si>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</si>
  <si>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</si>
  <si>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</si>
  <si>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</si>
  <si>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</si>
  <si>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</si>
  <si>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</si>
  <si>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</si>
  <si>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</si>
  <si>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</si>
  <si>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</si>
  <si>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</si>
  <si>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</si>
  <si>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</si>
  <si>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</si>
  <si>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</si>
  <si>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</si>
  <si>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</si>
  <si>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</si>
  <si>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</si>
  <si>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</si>
  <si>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</si>
  <si>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</si>
  <si>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</si>
  <si>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</si>
  <si>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</si>
  <si>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</si>
  <si>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</si>
  <si>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</si>
  <si>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</si>
  <si>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</si>
  <si>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</si>
  <si>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</si>
  <si>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</si>
  <si>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</si>
  <si>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</si>
  <si>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</si>
  <si>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</si>
  <si>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</si>
  <si>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</si>
  <si>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</si>
  <si>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</si>
  <si>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</si>
  <si>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</si>
  <si>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</si>
  <si>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</si>
  <si>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</si>
  <si>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</si>
  <si>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</si>
  <si>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</si>
  <si>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</si>
  <si>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</si>
  <si>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</si>
  <si>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</si>
  <si>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</si>
  <si>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</si>
  <si>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</si>
  <si>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</si>
  <si>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</si>
  <si>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</si>
  <si>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</si>
  <si>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</si>
  <si>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</si>
  <si>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</si>
  <si>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</si>
  <si>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</si>
  <si>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</si>
  <si>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</si>
  <si>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</si>
  <si>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</si>
  <si>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</si>
  <si>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</si>
  <si>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</si>
  <si>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</si>
  <si>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</si>
  <si>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</si>
  <si>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</si>
  <si>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</si>
  <si>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</si>
  <si>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</si>
  <si>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</si>
  <si>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</si>
  <si>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</si>
  <si>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</si>
  <si>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</si>
  <si>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</si>
  <si>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</si>
  <si>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</si>
  <si>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</si>
  <si>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</si>
  <si>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</si>
  <si>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</si>
  <si>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</si>
  <si>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</si>
  <si>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</si>
  <si>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</si>
  <si>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</si>
  <si>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</si>
  <si>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</si>
  <si>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</si>
  <si>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</si>
  <si>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</si>
  <si>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</si>
  <si>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</si>
  <si>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</si>
  <si>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</si>
  <si>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</si>
  <si>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</si>
  <si>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</si>
  <si>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</si>
  <si>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</si>
  <si>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</si>
  <si>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</si>
  <si>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</si>
  <si>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</si>
  <si>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</si>
  <si>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</si>
  <si>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</si>
  <si>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</si>
  <si>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</si>
  <si>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</si>
  <si>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</si>
  <si>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</si>
  <si>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</si>
  <si>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</si>
  <si>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</si>
  <si>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</si>
  <si>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</si>
  <si>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</si>
  <si>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</si>
  <si>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</si>
  <si>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</si>
  <si>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</si>
  <si>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</si>
  <si>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</si>
  <si>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</si>
  <si>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</si>
  <si>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</si>
  <si>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</si>
  <si>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</si>
  <si>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</si>
  <si>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</si>
  <si>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</si>
  <si>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</si>
  <si>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</si>
  <si>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</si>
  <si>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</si>
  <si>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</si>
  <si>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</si>
  <si>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</si>
  <si>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</si>
  <si>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</si>
  <si>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</si>
  <si>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</si>
  <si>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</si>
  <si>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</si>
  <si>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</si>
  <si>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</si>
  <si>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</si>
  <si>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</si>
  <si>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</si>
  <si>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</si>
  <si>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</si>
  <si>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</si>
  <si>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</si>
  <si>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</si>
  <si>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</si>
  <si>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</si>
  <si>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</si>
  <si>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</si>
  <si>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</si>
  <si>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</si>
  <si>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</si>
  <si>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</si>
  <si>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</si>
  <si>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</si>
  <si>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</si>
  <si>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</si>
  <si>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</si>
  <si>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</si>
  <si>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</si>
  <si>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</si>
  <si>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</si>
  <si>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</si>
  <si>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</si>
  <si>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</si>
  <si>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</si>
  <si>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</si>
  <si>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</si>
  <si>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</si>
  <si>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</si>
  <si>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</si>
  <si>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</si>
  <si>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</si>
  <si>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</si>
  <si>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</si>
  <si>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</si>
  <si>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</si>
  <si>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</si>
  <si>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</si>
  <si>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</si>
  <si>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</si>
  <si>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</si>
  <si>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</si>
  <si>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</si>
  <si>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</si>
  <si>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</si>
  <si>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</si>
  <si>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</si>
  <si>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</si>
  <si>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</si>
  <si>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</si>
  <si>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</si>
  <si>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</si>
  <si>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</si>
  <si>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</si>
  <si>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</si>
  <si>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</si>
  <si>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</si>
  <si>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</si>
  <si>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</si>
  <si>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</si>
  <si>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</si>
  <si>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</si>
  <si>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</si>
  <si>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</si>
  <si>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</si>
  <si>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</si>
  <si>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</si>
  <si>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</si>
  <si>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</si>
  <si>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</si>
  <si>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</si>
  <si>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</si>
  <si>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</si>
  <si>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</si>
  <si>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</si>
  <si>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</si>
  <si>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</si>
  <si>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</si>
  <si>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</si>
  <si>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</si>
  <si>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</si>
  <si>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</si>
  <si>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</si>
  <si>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</si>
  <si>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</si>
  <si>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</si>
  <si>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</si>
  <si>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</si>
  <si>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</si>
  <si>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</si>
  <si>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</si>
  <si>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</si>
  <si>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</si>
  <si>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</si>
  <si>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</si>
  <si>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</si>
  <si>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</si>
  <si>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</si>
  <si>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</si>
  <si>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</si>
  <si>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</si>
  <si>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</si>
  <si>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</si>
  <si>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</si>
  <si>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</si>
  <si>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</si>
  <si>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</si>
  <si>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</si>
  <si>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</si>
  <si>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</si>
  <si>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</si>
  <si>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</si>
  <si>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</si>
  <si>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</si>
  <si>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</si>
  <si>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</si>
  <si>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</si>
  <si>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</si>
  <si>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</si>
  <si>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</si>
  <si>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</si>
  <si>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</si>
  <si>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</si>
  <si>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</si>
  <si>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</si>
  <si>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</si>
  <si>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</si>
  <si>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</si>
  <si>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</si>
  <si>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</si>
  <si>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</si>
  <si>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</si>
  <si>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</si>
  <si>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</si>
  <si>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</si>
  <si>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</si>
  <si>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</si>
  <si>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</si>
  <si>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</si>
  <si>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</si>
  <si>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</si>
  <si>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</si>
  <si>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</si>
  <si>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</si>
  <si>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</si>
  <si>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</si>
  <si>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</si>
  <si>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</si>
  <si>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</si>
  <si>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</si>
  <si>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</si>
  <si>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</si>
  <si>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</si>
  <si>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</si>
  <si>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</si>
  <si>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</si>
  <si>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</si>
  <si>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</si>
  <si>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</si>
  <si>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</si>
  <si>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</si>
  <si>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</si>
  <si>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</si>
  <si>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</si>
  <si>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</si>
  <si>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</si>
  <si>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</si>
  <si>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</si>
  <si>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</si>
  <si>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</si>
  <si>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</si>
  <si>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</si>
  <si>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</si>
  <si>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</si>
  <si>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</si>
  <si>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</si>
  <si>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</si>
  <si>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</si>
  <si>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</si>
  <si>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</si>
  <si>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</si>
  <si>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</si>
  <si>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</si>
  <si>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</si>
  <si>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</si>
  <si>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</si>
  <si>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</si>
  <si>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</si>
  <si>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</si>
  <si>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</si>
  <si>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</si>
  <si>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</si>
  <si>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</si>
  <si>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</si>
  <si>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</si>
  <si>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</si>
  <si>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</si>
  <si>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</si>
  <si>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</si>
  <si>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</si>
  <si>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</si>
  <si>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</si>
  <si>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</si>
  <si>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</si>
  <si>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</si>
  <si>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</si>
  <si>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</si>
  <si>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</si>
  <si>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</si>
  <si>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</si>
  <si>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</si>
  <si>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</si>
  <si>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</si>
  <si>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</si>
  <si>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</si>
  <si>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</si>
  <si>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</si>
  <si>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</si>
  <si>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</si>
  <si>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</si>
  <si>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</si>
  <si>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</si>
  <si>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</si>
  <si>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</si>
  <si>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</si>
  <si>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</si>
  <si>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</si>
  <si>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</si>
  <si>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</si>
  <si>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</si>
  <si>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</si>
  <si>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</si>
  <si>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</si>
  <si>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</si>
  <si>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</si>
  <si>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</si>
  <si>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</si>
  <si>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</si>
  <si>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</si>
  <si>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</si>
  <si>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</si>
  <si>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</si>
  <si>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</si>
  <si>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</si>
  <si>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</si>
  <si>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</si>
  <si>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</si>
  <si>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</si>
  <si>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</si>
  <si>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</si>
  <si>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</si>
  <si>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</si>
  <si>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</si>
  <si>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</si>
  <si>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</si>
  <si>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</si>
  <si>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</si>
  <si>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</si>
  <si>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</si>
  <si>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</si>
  <si>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</si>
  <si>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</si>
  <si>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</si>
  <si>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</si>
  <si>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</si>
  <si>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</si>
  <si>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</si>
  <si>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</si>
  <si>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</si>
  <si>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</si>
  <si>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</si>
  <si>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</si>
  <si>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</si>
  <si>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</si>
  <si>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</si>
  <si>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</si>
  <si>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</si>
  <si>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</si>
  <si>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</si>
  <si>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</si>
  <si>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</si>
  <si>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</si>
  <si>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</si>
  <si>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</si>
  <si>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</si>
  <si>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</si>
  <si>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</si>
  <si>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</si>
  <si>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</si>
  <si>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</si>
  <si>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</si>
  <si>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</si>
  <si>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</si>
  <si>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</si>
  <si>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</si>
  <si>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</si>
  <si>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</si>
  <si>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</si>
  <si>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</si>
  <si>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</si>
  <si>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</si>
  <si>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</si>
  <si>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</si>
  <si>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</si>
  <si>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</si>
  <si>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</si>
  <si>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</si>
  <si>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</si>
  <si>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</si>
  <si>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</si>
  <si>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</si>
  <si>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</si>
  <si>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</si>
  <si>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</si>
  <si>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</si>
  <si>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</si>
  <si>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</si>
  <si>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</si>
  <si>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</si>
  <si>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</si>
  <si>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</si>
  <si>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</si>
  <si>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</si>
  <si>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</si>
  <si>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</si>
  <si>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</si>
  <si>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</si>
  <si>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</si>
  <si>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</si>
  <si>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</si>
  <si>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</si>
  <si>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</si>
  <si>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</si>
  <si>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</si>
  <si>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</si>
  <si>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</si>
  <si>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</si>
  <si>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</si>
  <si>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</si>
  <si>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</si>
  <si>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</si>
  <si>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</si>
  <si>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</si>
  <si>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</si>
  <si>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</si>
  <si>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</si>
  <si>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</si>
  <si>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</si>
  <si>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</si>
  <si>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</si>
  <si>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</si>
  <si>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</si>
  <si>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</si>
  <si>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</si>
  <si>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</si>
  <si>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</si>
  <si>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</si>
  <si>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</si>
  <si>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</si>
  <si>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</si>
  <si>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</si>
  <si>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</si>
  <si>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</si>
  <si>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</si>
  <si>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</si>
  <si>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</si>
  <si>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</si>
  <si>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</si>
  <si>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</si>
  <si>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</si>
  <si>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</si>
  <si>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</si>
  <si>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</si>
  <si>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</si>
  <si>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</si>
  <si>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</si>
  <si>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</si>
  <si>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</si>
  <si>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</si>
  <si>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</si>
  <si>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</si>
  <si>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</si>
  <si>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</si>
  <si>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</si>
  <si>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</si>
  <si>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</si>
  <si>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</si>
  <si>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</si>
  <si>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</si>
  <si>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</si>
  <si>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</si>
  <si>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</si>
  <si>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</si>
  <si>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</si>
  <si>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</si>
  <si>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</si>
  <si>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</si>
  <si>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</si>
  <si>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</si>
  <si>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</si>
  <si>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</si>
  <si>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</si>
  <si>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</si>
  <si>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</si>
  <si>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</si>
  <si>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</si>
  <si>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</si>
  <si>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</si>
  <si>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</si>
  <si>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</si>
  <si>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</si>
  <si>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</si>
  <si>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</si>
  <si>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</si>
  <si>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</si>
  <si>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</si>
  <si>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</si>
  <si>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</si>
  <si>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</si>
  <si>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</si>
  <si>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</si>
  <si>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</si>
  <si>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</si>
  <si>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</si>
  <si>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</si>
  <si>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</si>
  <si>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</si>
  <si>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</si>
  <si>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</si>
  <si>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</si>
  <si>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</si>
  <si>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</si>
  <si>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</si>
  <si>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</si>
  <si>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</si>
  <si>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</si>
  <si>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</si>
  <si>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</si>
  <si>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</si>
  <si>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</si>
  <si>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</si>
  <si>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</si>
  <si>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</si>
  <si>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</si>
  <si>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</si>
  <si>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</si>
  <si>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</si>
  <si>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</si>
  <si>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</si>
  <si>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</si>
  <si>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</si>
  <si>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</si>
  <si>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</si>
  <si>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</si>
  <si>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</si>
  <si>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</si>
  <si>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</si>
  <si>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</si>
  <si>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</si>
  <si>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</si>
  <si>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</si>
  <si>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</si>
  <si>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</si>
  <si>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</si>
  <si>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</si>
  <si>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</si>
  <si>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</si>
  <si>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</si>
  <si>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</si>
  <si>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</si>
  <si>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</si>
  <si>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</si>
  <si>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</si>
  <si>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</si>
  <si>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</si>
  <si>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</si>
  <si>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</si>
  <si>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</si>
  <si>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</si>
  <si>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</si>
  <si>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</si>
  <si>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</si>
  <si>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</si>
  <si>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</si>
  <si>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</si>
  <si>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</si>
  <si>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</si>
  <si>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</si>
  <si>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</si>
  <si>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</si>
  <si>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</si>
  <si>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</si>
  <si>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</si>
  <si>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</si>
  <si>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</si>
  <si>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</si>
  <si>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</si>
  <si>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</si>
  <si>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</si>
  <si>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</si>
  <si>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</si>
  <si>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</si>
  <si>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</si>
  <si>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</si>
  <si>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</si>
  <si>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</si>
  <si>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</si>
  <si>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</si>
  <si>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</si>
  <si>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</si>
  <si>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</si>
  <si>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</si>
  <si>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</si>
  <si>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</si>
  <si>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</si>
  <si>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</si>
  <si>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</si>
  <si>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</si>
  <si>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</si>
  <si>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</si>
  <si>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</si>
  <si>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</si>
  <si>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</si>
  <si>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</si>
  <si>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</si>
  <si>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</si>
  <si>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</si>
  <si>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</si>
  <si>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</si>
  <si>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</si>
  <si>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</si>
  <si>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</si>
  <si>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</si>
  <si>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</si>
  <si>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</si>
  <si>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</si>
  <si>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</si>
  <si>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</si>
  <si>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</si>
  <si>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</si>
  <si>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</si>
  <si>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</si>
  <si>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</si>
  <si>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</si>
  <si>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</si>
  <si>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</si>
  <si>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</si>
  <si>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</si>
  <si>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</si>
  <si>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</si>
  <si>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</si>
  <si>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</si>
  <si>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</si>
  <si>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</si>
  <si>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</si>
  <si>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</si>
  <si>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</si>
  <si>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</si>
  <si>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</si>
  <si>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</si>
  <si>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</si>
  <si>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</si>
  <si>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</si>
  <si>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</si>
  <si>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</si>
  <si>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</si>
  <si>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</si>
  <si>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</si>
  <si>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</si>
  <si>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</si>
  <si>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</si>
  <si>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</si>
  <si>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</si>
  <si>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</si>
  <si>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</si>
  <si>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</si>
  <si>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</si>
  <si>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</si>
  <si>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</si>
  <si>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</si>
  <si>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</si>
  <si>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</si>
  <si>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</si>
  <si>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</si>
  <si>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</si>
  <si>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</si>
  <si>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</si>
  <si>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</si>
  <si>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</si>
  <si>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</si>
  <si>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</si>
  <si>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</si>
  <si>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</si>
  <si>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</si>
  <si>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</si>
  <si>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</si>
  <si>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</si>
  <si>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</si>
  <si>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</si>
  <si>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</si>
  <si>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</si>
  <si>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</si>
  <si>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</si>
  <si>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</si>
  <si>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</si>
  <si>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</si>
  <si>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</si>
  <si>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</si>
  <si>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</si>
  <si>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</si>
  <si>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</si>
  <si>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</si>
  <si>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</si>
  <si>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</si>
  <si>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</si>
  <si>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</si>
  <si>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</si>
  <si>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</si>
  <si>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</si>
  <si>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</si>
  <si>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</si>
  <si>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</si>
  <si>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</si>
  <si>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</si>
  <si>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</si>
  <si>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</si>
  <si>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</si>
  <si>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</si>
  <si>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</si>
  <si>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</si>
  <si>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</si>
  <si>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</si>
  <si>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</si>
  <si>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</si>
  <si>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</si>
  <si>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</si>
  <si>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</si>
  <si>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</si>
  <si>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</si>
  <si>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</si>
  <si>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</si>
  <si>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</si>
  <si>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</si>
  <si>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</si>
  <si>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</si>
  <si>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</si>
  <si>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</si>
  <si>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</si>
  <si>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</si>
  <si>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</si>
  <si>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</si>
  <si>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</si>
  <si>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</si>
  <si>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</si>
  <si>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</si>
  <si>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</si>
  <si>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</si>
  <si>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</si>
  <si>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</si>
  <si>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</si>
  <si>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</si>
  <si>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</si>
  <si>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</si>
  <si>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</si>
  <si>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</si>
  <si>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</si>
  <si>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</si>
  <si>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</si>
  <si>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</si>
  <si>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</si>
  <si>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</si>
  <si>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</si>
  <si>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</si>
  <si>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</si>
  <si>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</si>
  <si>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</si>
  <si>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</si>
  <si>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</si>
  <si>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</si>
  <si>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</si>
  <si>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</si>
  <si>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</si>
  <si>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</si>
  <si>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</si>
  <si>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</si>
  <si>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</si>
  <si>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</si>
  <si>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</si>
  <si>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</si>
  <si>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</si>
  <si>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</si>
  <si>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</si>
  <si>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</si>
  <si>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</si>
  <si>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</si>
  <si>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</si>
  <si>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</si>
  <si>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</si>
  <si>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</si>
  <si>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</si>
  <si>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</si>
  <si>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</si>
  <si>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</si>
  <si>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</si>
  <si>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</si>
  <si>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</si>
  <si>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</si>
  <si>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</si>
  <si>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</si>
  <si>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</si>
  <si>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</si>
  <si>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</si>
  <si>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</si>
  <si>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</si>
  <si>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</si>
  <si>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</si>
  <si>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</si>
  <si>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</si>
  <si>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</si>
  <si>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</si>
  <si>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</si>
  <si>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</si>
  <si>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</si>
  <si>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</si>
  <si>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</si>
  <si>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</si>
  <si>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</si>
  <si>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</si>
  <si>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</si>
  <si>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</si>
  <si>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</si>
  <si>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</si>
  <si>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</si>
  <si>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</si>
  <si>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</si>
  <si>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</si>
  <si>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</si>
  <si>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</si>
  <si>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</si>
  <si>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</si>
  <si>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</si>
  <si>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</si>
  <si>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</si>
  <si>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</si>
  <si>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</si>
  <si>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</si>
  <si>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</si>
  <si>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</si>
  <si>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</si>
  <si>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</si>
  <si>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</si>
  <si>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</si>
  <si>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</si>
  <si>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</si>
  <si>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</si>
  <si>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</si>
  <si>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</si>
  <si>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</si>
  <si>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</si>
  <si>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</si>
  <si>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</si>
  <si>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</si>
  <si>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</si>
  <si>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</si>
  <si>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</si>
  <si>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</si>
  <si>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</si>
  <si>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</si>
  <si>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</si>
  <si>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</si>
  <si>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</si>
  <si>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</si>
  <si>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</si>
  <si>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</si>
  <si>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</si>
  <si>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</si>
  <si>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</si>
  <si>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</si>
  <si>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</si>
  <si>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</si>
  <si>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</si>
  <si>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</si>
  <si>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</si>
  <si>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</si>
  <si>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</si>
  <si>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</si>
  <si>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</si>
  <si>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</si>
  <si>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</si>
  <si>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</si>
  <si>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</si>
  <si>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</si>
  <si>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</si>
  <si>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</si>
  <si>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</si>
  <si>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</si>
  <si>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</si>
  <si>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</si>
  <si>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</si>
  <si>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</si>
  <si>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</si>
  <si>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</si>
  <si>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</si>
  <si>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</si>
  <si>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</si>
  <si>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</si>
  <si>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</si>
  <si>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</si>
  <si>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</si>
  <si>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</si>
  <si>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</si>
  <si>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</si>
  <si>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</si>
  <si>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</si>
  <si>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</si>
  <si>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</si>
  <si>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</si>
  <si>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</si>
  <si>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</si>
  <si>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</si>
  <si>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</si>
  <si>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</si>
  <si>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</si>
  <si>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</si>
  <si>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</si>
  <si>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</si>
  <si>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</si>
  <si>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</si>
  <si>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</si>
  <si>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</si>
  <si>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</si>
  <si>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</si>
  <si>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</si>
  <si>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</si>
  <si>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</si>
  <si>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</si>
  <si>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</si>
  <si>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</si>
  <si>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</si>
  <si>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</si>
  <si>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</si>
  <si>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</si>
  <si>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</si>
  <si>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</si>
  <si>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</si>
  <si>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</si>
  <si>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</si>
  <si>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</si>
  <si>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</si>
  <si>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</si>
  <si>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</si>
  <si>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</si>
  <si>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</si>
  <si>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</si>
  <si>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</si>
  <si>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</si>
  <si>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</si>
  <si>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</si>
  <si>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</si>
  <si>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</si>
  <si>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</si>
  <si>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</si>
  <si>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</si>
  <si>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</si>
  <si>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</si>
  <si>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</si>
  <si>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</si>
  <si>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</si>
  <si>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</si>
  <si>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</si>
  <si>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</si>
  <si>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</si>
  <si>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</si>
  <si>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</si>
  <si>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</si>
  <si>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</si>
  <si>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</si>
  <si>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</si>
  <si>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</si>
  <si>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</si>
  <si>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</si>
  <si>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</si>
  <si>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</si>
  <si>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</si>
  <si>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</si>
  <si>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</si>
  <si>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</si>
  <si>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</si>
  <si>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</si>
  <si>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</si>
  <si>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</si>
  <si>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</si>
  <si>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</si>
  <si>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</si>
  <si>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</si>
  <si>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</si>
  <si>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</si>
  <si>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</si>
  <si>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</si>
  <si>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</si>
  <si>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</si>
  <si>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</si>
  <si>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</si>
  <si>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</si>
  <si>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</si>
  <si>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</si>
  <si>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</si>
  <si>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</si>
  <si>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</si>
  <si>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</si>
  <si>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</si>
  <si>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</si>
  <si>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</si>
  <si>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</si>
  <si>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</si>
  <si>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</si>
  <si>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</si>
  <si>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</si>
  <si>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</si>
  <si>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</si>
  <si>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</si>
  <si>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</si>
  <si>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</si>
  <si>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</si>
  <si>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</si>
  <si>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</si>
  <si>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</si>
  <si>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</si>
  <si>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</si>
  <si>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</si>
  <si>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</si>
  <si>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</si>
  <si>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</si>
  <si>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</si>
  <si>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</si>
  <si>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</si>
  <si>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</si>
  <si>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</si>
  <si>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</si>
  <si>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</si>
  <si>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</si>
  <si>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</si>
  <si>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</si>
  <si>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</si>
  <si>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</si>
  <si>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</si>
  <si>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</si>
  <si>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</si>
  <si>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</si>
  <si>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</si>
  <si>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</si>
  <si>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</si>
  <si>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</si>
  <si>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</si>
  <si>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</si>
  <si>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</si>
  <si>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</si>
  <si>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</si>
  <si>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</si>
  <si>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</si>
  <si>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</si>
  <si>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</si>
  <si>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</si>
  <si>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</si>
  <si>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</si>
  <si>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</si>
  <si>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</si>
  <si>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</si>
  <si>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</si>
  <si>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</si>
  <si>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</si>
  <si>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</si>
  <si>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</si>
  <si>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</si>
  <si>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</si>
  <si>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</si>
  <si>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</si>
  <si>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</si>
  <si>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</si>
  <si>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</si>
  <si>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</si>
  <si>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</si>
  <si>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</si>
  <si>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</si>
  <si>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</si>
  <si>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</si>
  <si>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</si>
  <si>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</si>
  <si>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</si>
  <si>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</si>
  <si>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</si>
  <si>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</si>
  <si>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</si>
  <si>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</si>
  <si>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</si>
  <si>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</si>
  <si>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</si>
  <si>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</si>
  <si>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</si>
  <si>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</si>
  <si>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</si>
  <si>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</si>
  <si>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</si>
  <si>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</si>
  <si>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</si>
  <si>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</si>
  <si>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</si>
  <si>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</si>
  <si>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</si>
  <si>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</si>
  <si>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</si>
  <si>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</si>
  <si>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</si>
  <si>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</si>
  <si>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</si>
  <si>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</si>
  <si>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</si>
  <si>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</si>
  <si>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</si>
  <si>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</si>
  <si>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</si>
  <si>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</si>
  <si>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</si>
  <si>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</si>
  <si>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</si>
  <si>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</si>
  <si>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</si>
  <si>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</si>
  <si>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</si>
  <si>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</si>
  <si>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</si>
  <si>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</si>
  <si>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</si>
  <si>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</si>
  <si>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</si>
  <si>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</si>
  <si>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</si>
  <si>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</si>
  <si>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</si>
  <si>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</si>
  <si>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</si>
  <si>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</si>
  <si>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</si>
  <si>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</si>
  <si>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</si>
  <si>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</si>
  <si>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</si>
  <si>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</si>
  <si>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</si>
  <si>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</si>
  <si>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</si>
  <si>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</si>
  <si>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</si>
  <si>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</si>
  <si>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</si>
  <si>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</si>
  <si>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</si>
  <si>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</si>
  <si>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</si>
  <si>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</si>
  <si>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</si>
  <si>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</si>
  <si>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</si>
  <si>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</si>
  <si>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</si>
  <si>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</si>
  <si>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</si>
  <si>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</si>
  <si>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</si>
  <si>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</si>
  <si>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</si>
  <si>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</si>
  <si>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</si>
  <si>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</si>
  <si>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</si>
  <si>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</si>
  <si>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</si>
  <si>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</si>
  <si>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</si>
  <si>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</si>
  <si>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</si>
  <si>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</si>
  <si>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</si>
  <si>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</si>
  <si>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</si>
  <si>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</si>
  <si>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</si>
  <si>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</si>
  <si>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</si>
  <si>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</si>
  <si>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</si>
  <si>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</si>
  <si>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</si>
  <si>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</si>
  <si>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</si>
  <si>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</si>
  <si>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</si>
  <si>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</si>
  <si>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</si>
  <si>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</si>
  <si>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</si>
  <si>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</si>
  <si>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</si>
  <si>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</si>
  <si>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</si>
  <si>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</si>
  <si>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</si>
  <si>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</si>
  <si>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</si>
  <si>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</si>
  <si>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</si>
  <si>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</si>
  <si>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</si>
  <si>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</si>
  <si>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</si>
  <si>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</si>
  <si>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</si>
  <si>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</si>
  <si>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</si>
  <si>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</si>
  <si>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</si>
  <si>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</si>
  <si>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</si>
  <si>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</si>
  <si>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</si>
  <si>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</si>
  <si>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</si>
  <si>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</si>
  <si>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</si>
  <si>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</si>
  <si>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</si>
  <si>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</si>
  <si>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</si>
  <si>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</si>
  <si>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</si>
  <si>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</si>
  <si>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</si>
  <si>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</si>
  <si>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</si>
  <si>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</si>
  <si>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</si>
  <si>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</si>
  <si>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</si>
  <si>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</si>
  <si>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</si>
  <si>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</si>
  <si>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</si>
  <si>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</si>
  <si>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</si>
  <si>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</si>
  <si>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</si>
  <si>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</si>
  <si>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</si>
  <si>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</si>
  <si>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</si>
  <si>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</si>
  <si>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</si>
  <si>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</si>
  <si>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</si>
  <si>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</si>
  <si>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</si>
  <si>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</si>
  <si>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</si>
  <si>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</si>
  <si>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</si>
  <si>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</si>
  <si>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</si>
  <si>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</si>
  <si>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</si>
  <si>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</si>
  <si>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</si>
  <si>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</si>
  <si>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</si>
  <si>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</si>
  <si>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</si>
  <si>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</si>
  <si>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</si>
  <si>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</si>
  <si>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</si>
  <si>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</si>
  <si>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</si>
  <si>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</si>
  <si>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</si>
  <si>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</si>
  <si>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</si>
  <si>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</si>
  <si>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</si>
  <si>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</si>
  <si>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</si>
  <si>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</si>
  <si>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</si>
  <si>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</si>
  <si>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</si>
  <si>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</si>
  <si>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</si>
  <si>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</si>
  <si>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</si>
  <si>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</si>
  <si>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</si>
  <si>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</si>
  <si>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</si>
  <si>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</si>
  <si>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</si>
  <si>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</si>
  <si>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</si>
  <si>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</si>
  <si>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</si>
  <si>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</si>
  <si>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</si>
  <si>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</si>
  <si>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</si>
  <si>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</si>
  <si>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</si>
  <si>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</si>
  <si>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</si>
  <si>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</si>
  <si>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</si>
  <si>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</si>
  <si>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</si>
  <si>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</si>
  <si>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</si>
  <si>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</si>
  <si>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</si>
  <si>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</si>
  <si>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</si>
  <si>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</si>
  <si>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</si>
  <si>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</si>
  <si>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</si>
  <si>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</si>
  <si>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</si>
  <si>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</si>
  <si>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</si>
  <si>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</si>
  <si>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</si>
  <si>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</si>
  <si>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</si>
  <si>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</si>
  <si>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</si>
  <si>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</si>
  <si>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</si>
  <si>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</si>
  <si>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</si>
  <si>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</si>
  <si>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</si>
  <si>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</si>
  <si>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</si>
  <si>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</si>
  <si>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</si>
  <si>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</si>
  <si>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</si>
  <si>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</si>
  <si>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</si>
  <si>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</si>
  <si>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</si>
  <si>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</si>
  <si>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</si>
  <si>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</si>
  <si>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</si>
  <si>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</si>
  <si>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</si>
  <si>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</si>
  <si>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</si>
  <si>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</si>
  <si>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</si>
  <si>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</si>
  <si>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</si>
  <si>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</si>
  <si>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</si>
  <si>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</si>
  <si>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</si>
  <si>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</si>
  <si>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</si>
  <si>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</si>
  <si>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</si>
  <si>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</si>
  <si>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</si>
  <si>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</si>
  <si>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</si>
  <si>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</si>
  <si>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</si>
  <si>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</si>
  <si>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</si>
  <si>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</si>
  <si>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</si>
  <si>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</si>
  <si>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</si>
  <si>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</si>
  <si>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</si>
  <si>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</si>
  <si>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</si>
  <si>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</si>
  <si>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</si>
  <si>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</si>
  <si>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</si>
  <si>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</si>
  <si>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</si>
  <si>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</si>
  <si>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</si>
  <si>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</si>
  <si>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</si>
  <si>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</si>
  <si>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</si>
  <si>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</si>
  <si>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</si>
  <si>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</si>
  <si>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</si>
  <si>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</si>
  <si>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</si>
  <si>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</si>
  <si>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</si>
  <si>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</si>
  <si>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</si>
  <si>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</si>
  <si>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</si>
  <si>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</si>
  <si>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</si>
  <si>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</si>
  <si>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</si>
  <si>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</si>
  <si>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</si>
  <si>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</si>
  <si>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</si>
  <si>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</si>
  <si>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</si>
  <si>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</si>
  <si>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</si>
  <si>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</si>
  <si>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</si>
  <si>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</si>
  <si>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</si>
  <si>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</si>
  <si>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</si>
  <si>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</si>
  <si>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</si>
  <si>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</si>
  <si>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</si>
  <si>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</si>
  <si>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</si>
  <si>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</si>
  <si>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</si>
  <si>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</si>
  <si>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</si>
  <si>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</si>
  <si>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</si>
  <si>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</si>
  <si>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</si>
  <si>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</si>
  <si>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</si>
  <si>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</si>
  <si>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</si>
  <si>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</si>
  <si>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</si>
  <si>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</si>
  <si>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</si>
  <si>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</si>
  <si>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</si>
  <si>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</si>
  <si>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</si>
  <si>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</si>
  <si>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</si>
  <si>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</si>
  <si>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</si>
  <si>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</si>
  <si>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</si>
  <si>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</si>
  <si>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</si>
  <si>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</si>
  <si>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</si>
  <si>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</si>
  <si>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</si>
  <si>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</si>
  <si>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</si>
  <si>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</si>
  <si>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</si>
  <si>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</si>
  <si>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</si>
  <si>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</si>
  <si>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</si>
  <si>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</si>
  <si>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</si>
  <si>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</si>
  <si>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</si>
  <si>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</si>
  <si>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</si>
  <si>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</si>
  <si>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</si>
  <si>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</si>
  <si>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</si>
  <si>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</si>
  <si>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</si>
  <si>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</si>
  <si>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</si>
  <si>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</si>
  <si>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</si>
  <si>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</si>
  <si>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</si>
  <si>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</si>
  <si>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</si>
  <si>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</si>
  <si>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</si>
  <si>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</si>
  <si>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</si>
  <si>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</si>
  <si>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</si>
  <si>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</si>
  <si>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</si>
  <si>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</si>
  <si>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</si>
  <si>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</si>
  <si>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</si>
  <si>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</si>
  <si>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</si>
  <si>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</si>
  <si>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</si>
  <si>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</si>
  <si>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</si>
  <si>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</si>
  <si>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</si>
  <si>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</si>
  <si>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</si>
  <si>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</si>
  <si>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</si>
  <si>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</si>
  <si>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</si>
  <si>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</si>
  <si>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</si>
  <si>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</si>
  <si>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</si>
  <si>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</si>
  <si>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</si>
  <si>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</si>
  <si>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</si>
  <si>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</si>
  <si>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</si>
  <si>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</si>
  <si>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</si>
  <si>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</si>
  <si>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</si>
  <si>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</si>
  <si>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</si>
  <si>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</si>
  <si>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</si>
  <si>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</si>
  <si>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</si>
  <si>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</si>
  <si>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</si>
  <si>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</si>
  <si>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</si>
  <si>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</si>
  <si>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</si>
  <si>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</si>
  <si>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</si>
  <si>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</si>
  <si>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</si>
  <si>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</si>
  <si>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</si>
  <si>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</si>
  <si>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</si>
  <si>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</si>
  <si>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</si>
  <si>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</si>
  <si>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</si>
  <si>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</si>
  <si>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</si>
  <si>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</si>
  <si>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</si>
  <si>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</si>
  <si>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</si>
  <si>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</si>
  <si>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</si>
  <si>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</si>
  <si>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</si>
  <si>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</si>
  <si>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</si>
  <si>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</si>
  <si>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</si>
  <si>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</si>
  <si>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</si>
  <si>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</si>
  <si>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</si>
  <si>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</si>
  <si>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</si>
  <si>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</si>
  <si>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</si>
  <si>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</si>
  <si>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</si>
  <si>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</si>
  <si>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</si>
  <si>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</si>
  <si>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</si>
  <si>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</si>
  <si>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</si>
  <si>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</si>
  <si>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</si>
  <si>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</si>
  <si>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</si>
  <si>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</si>
  <si>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</si>
  <si>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</si>
  <si>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</si>
  <si>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</si>
  <si>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</si>
  <si>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</si>
  <si>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</si>
  <si>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</si>
  <si>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</si>
  <si>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</si>
  <si>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</si>
  <si>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</si>
  <si>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</si>
  <si>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</si>
  <si>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</si>
  <si>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</si>
  <si>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</si>
  <si>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</si>
  <si>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</si>
  <si>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</si>
  <si>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</si>
  <si>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</si>
  <si>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</si>
  <si>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</si>
  <si>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</si>
  <si>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</si>
  <si>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</si>
  <si>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</si>
  <si>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</si>
  <si>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</si>
  <si>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</si>
  <si>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</si>
  <si>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</si>
  <si>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</si>
  <si>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</si>
  <si>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</si>
  <si>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</si>
  <si>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</si>
  <si>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</si>
  <si>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</si>
  <si>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</si>
  <si>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</si>
  <si>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</si>
  <si>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</si>
  <si>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</si>
  <si>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</si>
  <si>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</si>
  <si>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</si>
  <si>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</si>
  <si>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</si>
  <si>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</si>
  <si>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</si>
  <si>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</si>
  <si>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</si>
  <si>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</si>
  <si>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</si>
  <si>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</si>
  <si>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</si>
  <si>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</si>
  <si>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</si>
  <si>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</si>
  <si>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</si>
  <si>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</si>
  <si>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</si>
  <si>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</si>
  <si>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</si>
  <si>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</si>
  <si>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</si>
  <si>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</si>
  <si>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</si>
  <si>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</si>
  <si>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</si>
  <si>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</si>
  <si>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</si>
  <si>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</si>
  <si>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</si>
  <si>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</si>
  <si>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</si>
  <si>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</si>
  <si>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</si>
  <si>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</si>
  <si>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</si>
  <si>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</si>
  <si>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</si>
  <si>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</si>
  <si>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</si>
  <si>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</si>
  <si>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</si>
  <si>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</si>
  <si>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</si>
  <si>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</si>
  <si>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</si>
  <si>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</si>
  <si>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</si>
  <si>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</si>
  <si>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</si>
  <si>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</si>
  <si>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</si>
  <si>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</si>
  <si>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</si>
  <si>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</si>
  <si>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</si>
  <si>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</si>
  <si>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</si>
  <si>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</si>
  <si>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</si>
  <si>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</si>
  <si>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</si>
  <si>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</si>
  <si>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</si>
  <si>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</si>
  <si>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</si>
  <si>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</si>
  <si>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</si>
  <si>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</si>
  <si>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</si>
  <si>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</si>
  <si>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</si>
  <si>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</si>
  <si>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</si>
  <si>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</si>
  <si>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</si>
  <si>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</si>
  <si>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</si>
  <si>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</si>
  <si>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</si>
  <si>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</si>
  <si>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</si>
  <si>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</si>
  <si>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</si>
  <si>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</si>
  <si>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</si>
  <si>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</si>
  <si>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</si>
  <si>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</si>
  <si>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</si>
  <si>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</si>
  <si>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</si>
  <si>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</si>
  <si>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</si>
  <si>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</si>
  <si>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</si>
  <si>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</si>
  <si>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</si>
  <si>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</si>
  <si>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</si>
  <si>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</si>
  <si>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</si>
  <si>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</si>
  <si>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</si>
  <si>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</si>
  <si>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</si>
  <si>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</si>
  <si>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</si>
  <si>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</si>
  <si>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</si>
  <si>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</si>
  <si>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</si>
  <si>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</si>
  <si>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</si>
  <si>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</si>
  <si>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</si>
  <si>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</si>
  <si>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</si>
  <si>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</si>
  <si>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</si>
  <si>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</si>
  <si>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</si>
  <si>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</si>
  <si>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</si>
  <si>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</si>
  <si>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</si>
  <si>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</si>
  <si>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</si>
  <si>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</si>
  <si>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</si>
  <si>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</si>
  <si>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</si>
  <si>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</si>
  <si>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</si>
  <si>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</si>
  <si>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</si>
  <si>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</si>
  <si>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</si>
  <si>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</si>
  <si>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</si>
  <si>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</si>
  <si>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</si>
  <si>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</si>
  <si>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</si>
  <si>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</si>
  <si>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</si>
  <si>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</si>
  <si>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</si>
  <si>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</si>
  <si>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</si>
  <si>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</si>
  <si>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</si>
  <si>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</si>
  <si>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</si>
  <si>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</si>
  <si>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</si>
  <si>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</si>
  <si>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</si>
  <si>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</si>
  <si>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</si>
  <si>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</si>
  <si>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</si>
  <si>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</si>
  <si>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</si>
  <si>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</si>
  <si>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</si>
  <si>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</si>
  <si>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</si>
  <si>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</si>
  <si>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</si>
  <si>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</si>
  <si>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</si>
  <si>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</si>
  <si>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</si>
  <si>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</si>
  <si>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</si>
  <si>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</si>
  <si>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</si>
  <si>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</si>
  <si>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</si>
  <si>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</si>
  <si>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</si>
  <si>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</si>
  <si>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</si>
  <si>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</si>
  <si>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</si>
  <si>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</si>
  <si>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</si>
  <si>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</si>
  <si>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</si>
  <si>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</si>
  <si>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</si>
  <si>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</si>
  <si>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</si>
  <si>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</si>
  <si>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</si>
  <si>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</si>
  <si>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</si>
  <si>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</si>
  <si>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</si>
  <si>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</si>
  <si>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</si>
  <si>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</si>
  <si>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</si>
  <si>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</si>
  <si>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</si>
  <si>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</si>
  <si>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</si>
  <si>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</si>
  <si>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</si>
  <si>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</si>
  <si>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</si>
  <si>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</si>
  <si>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</si>
  <si>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</si>
  <si>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</si>
  <si>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</si>
  <si>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</si>
  <si>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</si>
  <si>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</si>
  <si>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</si>
  <si>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</si>
  <si>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</si>
  <si>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</si>
  <si>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</si>
  <si>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</si>
  <si>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</si>
  <si>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</si>
  <si>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</si>
  <si>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</si>
  <si>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</si>
  <si>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</si>
  <si>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</si>
  <si>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</si>
  <si>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</si>
  <si>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</si>
  <si>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</si>
  <si>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</si>
  <si>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</si>
  <si>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</si>
  <si>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</si>
  <si>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</si>
  <si>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</si>
  <si>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</si>
  <si>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</si>
  <si>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</si>
  <si>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</si>
  <si>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</si>
  <si>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</si>
  <si>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</si>
  <si>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</si>
  <si>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</si>
  <si>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</si>
  <si>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</si>
  <si>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</si>
  <si>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</si>
  <si>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</si>
  <si>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</si>
  <si>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</si>
  <si>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</si>
  <si>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</si>
  <si>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</si>
  <si>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</si>
  <si>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</si>
  <si>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</si>
  <si>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</si>
  <si>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</si>
  <si>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</si>
  <si>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</si>
  <si>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</si>
  <si>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</si>
  <si>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</si>
  <si>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</si>
  <si>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</si>
  <si>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</si>
  <si>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</si>
  <si>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</si>
  <si>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</si>
  <si>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</si>
  <si>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</si>
  <si>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</si>
  <si>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</si>
  <si>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</si>
  <si>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</si>
  <si>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</si>
  <si>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</si>
  <si>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</si>
  <si>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</si>
  <si>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</si>
  <si>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</si>
  <si>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</si>
  <si>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</si>
  <si>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</si>
  <si>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</si>
  <si>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</si>
  <si>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</si>
  <si>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</si>
  <si>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</si>
  <si>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</si>
  <si>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</si>
  <si>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</si>
  <si>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</si>
  <si>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</si>
  <si>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</si>
  <si>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</si>
  <si>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</si>
  <si>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</si>
  <si>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</si>
  <si>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</si>
  <si>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</si>
  <si>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</si>
  <si>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</si>
  <si>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</si>
  <si>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</si>
  <si>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</si>
  <si>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</si>
  <si>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</si>
  <si>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</si>
  <si>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</si>
  <si>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</si>
  <si>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</si>
  <si>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</si>
  <si>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</si>
  <si>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</si>
  <si>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</si>
  <si>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</si>
  <si>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</si>
  <si>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</si>
  <si>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</si>
  <si>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</si>
  <si>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</si>
  <si>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</si>
  <si>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</si>
  <si>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</si>
  <si>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</si>
  <si>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</si>
  <si>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</si>
  <si>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</si>
  <si>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</si>
  <si>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</si>
  <si>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</si>
  <si>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</si>
  <si>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</si>
  <si>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</si>
  <si>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</si>
  <si>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</si>
  <si>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</si>
  <si>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</si>
  <si>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</si>
  <si>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</si>
  <si>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</si>
  <si>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</si>
  <si>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</si>
  <si>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</si>
  <si>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</si>
  <si>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</si>
  <si>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</si>
  <si>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</si>
  <si>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</si>
  <si>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</si>
  <si>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</si>
  <si>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</si>
  <si>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</si>
  <si>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</si>
  <si>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</si>
  <si>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</si>
  <si>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</si>
  <si>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</si>
  <si>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</si>
  <si>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</si>
  <si>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</si>
  <si>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</si>
  <si>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</si>
  <si>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</si>
  <si>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</si>
  <si>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</si>
  <si>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</si>
  <si>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</si>
  <si>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</si>
  <si>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</si>
  <si>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</si>
  <si>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</si>
  <si>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</si>
  <si>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</si>
  <si>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</si>
  <si>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</si>
  <si>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</si>
  <si>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</si>
  <si>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</si>
  <si>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</si>
  <si>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</si>
  <si>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</si>
  <si>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</si>
  <si>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</si>
  <si>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</si>
  <si>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</si>
  <si>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</si>
  <si>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</si>
  <si>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</si>
  <si>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</si>
  <si>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</si>
  <si>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</si>
  <si>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</si>
  <si>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</si>
  <si>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</si>
  <si>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</si>
  <si>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</si>
  <si>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</si>
  <si>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</si>
  <si>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</si>
  <si>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</si>
  <si>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</si>
  <si>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</si>
  <si>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</si>
  <si>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</si>
  <si>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</si>
  <si>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</si>
  <si>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</si>
  <si>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</si>
  <si>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</si>
  <si>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</si>
  <si>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</si>
  <si>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</si>
  <si>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</si>
  <si>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</si>
  <si>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</si>
  <si>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</si>
  <si>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</si>
  <si>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</si>
  <si>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</si>
  <si>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</si>
  <si>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</si>
  <si>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</si>
  <si>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</si>
  <si>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</si>
  <si>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</si>
  <si>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</si>
  <si>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</si>
  <si>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</si>
  <si>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</si>
  <si>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</si>
  <si>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</si>
  <si>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</si>
  <si>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</si>
  <si>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</si>
  <si>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</si>
  <si>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</si>
  <si>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</si>
  <si>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</si>
  <si>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</si>
  <si>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</si>
  <si>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</si>
  <si>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</si>
  <si>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</si>
  <si>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</si>
  <si>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</si>
  <si>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</si>
  <si>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</si>
  <si>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</si>
  <si>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</si>
  <si>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</si>
  <si>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</si>
  <si>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</si>
  <si>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</si>
  <si>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</si>
  <si>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</si>
  <si>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</si>
  <si>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</si>
  <si>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</si>
  <si>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</si>
  <si>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</si>
  <si>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</si>
  <si>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</si>
  <si>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</si>
  <si>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</si>
  <si>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</si>
  <si>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</si>
  <si>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</si>
  <si>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</si>
  <si>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</si>
  <si>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</si>
  <si>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</si>
  <si>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</si>
  <si>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</si>
  <si>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</si>
  <si>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</si>
  <si>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</si>
  <si>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</si>
  <si>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</si>
  <si>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</si>
  <si>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</si>
  <si>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</si>
  <si>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</si>
  <si>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</si>
  <si>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</si>
  <si>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</si>
  <si>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</si>
  <si>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</si>
  <si>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</si>
  <si>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</si>
  <si>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</si>
  <si>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</si>
  <si>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</si>
  <si>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</si>
  <si>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</si>
  <si>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</si>
  <si>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</si>
  <si>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</si>
  <si>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</si>
  <si>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</si>
  <si>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</si>
  <si>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</si>
  <si>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</si>
  <si>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</si>
  <si>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</si>
  <si>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</si>
  <si>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</si>
  <si>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</si>
  <si>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</si>
  <si>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</si>
  <si>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</si>
  <si>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</si>
  <si>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</si>
  <si>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</si>
  <si>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</si>
  <si>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</si>
  <si>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</si>
  <si>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</si>
  <si>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</si>
  <si>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</si>
  <si>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</si>
  <si>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</si>
  <si>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</si>
  <si>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</si>
  <si>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</si>
  <si>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</si>
  <si>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</si>
  <si>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</si>
  <si>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</si>
  <si>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</si>
  <si>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</si>
  <si>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</si>
  <si>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</si>
  <si>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</si>
  <si>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</si>
  <si>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</si>
  <si>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</si>
  <si>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</si>
  <si>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</si>
  <si>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</si>
  <si>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</si>
  <si>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</si>
  <si>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</si>
  <si>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</si>
  <si>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</si>
  <si>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</si>
  <si>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</si>
  <si>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</si>
  <si>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</si>
  <si>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</si>
  <si>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</si>
  <si>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</si>
  <si>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</si>
  <si>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</si>
  <si>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</si>
  <si>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</si>
  <si>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</si>
  <si>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</si>
  <si>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</si>
  <si>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</si>
  <si>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</si>
  <si>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</si>
  <si>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</si>
  <si>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</si>
  <si>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</si>
  <si>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</si>
  <si>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</si>
  <si>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</si>
  <si>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</si>
  <si>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</si>
  <si>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</si>
  <si>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</si>
  <si>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</si>
  <si>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</si>
  <si>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</si>
  <si>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</si>
  <si>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</si>
  <si>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</si>
  <si>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</si>
  <si>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</si>
  <si>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</si>
  <si>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</si>
  <si>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</si>
  <si>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</si>
  <si>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</si>
  <si>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</si>
  <si>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</si>
  <si>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</si>
  <si>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</si>
  <si>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</si>
  <si>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</si>
  <si>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</si>
  <si>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</si>
  <si>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</si>
  <si>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</si>
  <si>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</si>
  <si>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</si>
  <si>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</si>
  <si>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</si>
  <si>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</si>
  <si>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</si>
  <si>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</si>
  <si>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</si>
  <si>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</si>
  <si>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</si>
  <si>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</si>
  <si>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</si>
  <si>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</si>
  <si>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</si>
  <si>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</si>
  <si>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</si>
  <si>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</si>
  <si>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</si>
  <si>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</si>
  <si>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</si>
  <si>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</si>
  <si>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</si>
  <si>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</si>
  <si>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</si>
  <si>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</si>
  <si>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</si>
  <si>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</si>
  <si>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</si>
  <si>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</si>
  <si>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</si>
  <si>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</si>
  <si>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</si>
  <si>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</si>
  <si>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</si>
  <si>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</si>
  <si>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</si>
  <si>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</si>
  <si>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</si>
  <si>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</si>
  <si>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</si>
  <si>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</si>
  <si>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</si>
  <si>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</si>
  <si>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</si>
  <si>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</si>
  <si>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</si>
  <si>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</si>
  <si>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</si>
  <si>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</si>
  <si>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</si>
  <si>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</si>
  <si>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</si>
  <si>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</si>
  <si>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</si>
  <si>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</si>
  <si>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</si>
  <si>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</si>
  <si>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</si>
  <si>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</si>
  <si>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</si>
  <si>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</si>
  <si>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</si>
  <si>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</si>
  <si>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</si>
  <si>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</si>
  <si>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</si>
  <si>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</si>
  <si>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</si>
  <si>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</si>
  <si>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</si>
  <si>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</si>
  <si>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</si>
  <si>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</si>
  <si>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</si>
  <si>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</si>
  <si>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</si>
  <si>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</si>
  <si>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</si>
  <si>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</si>
  <si>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</si>
  <si>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</si>
  <si>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</si>
  <si>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</si>
  <si>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</si>
  <si>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</si>
  <si>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</si>
  <si>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</si>
  <si>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</si>
  <si>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</si>
  <si>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</si>
  <si>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</si>
  <si>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</si>
  <si>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</si>
  <si>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</si>
  <si>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</si>
  <si>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</si>
  <si>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</si>
  <si>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</si>
  <si>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</si>
  <si>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</si>
  <si>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</si>
  <si>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</si>
  <si>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</si>
  <si>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</si>
  <si>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</si>
  <si>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</si>
  <si>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</si>
  <si>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</si>
  <si>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</si>
  <si>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</si>
  <si>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</si>
  <si>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</si>
  <si>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</si>
  <si>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</si>
  <si>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</si>
  <si>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</si>
  <si>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</si>
  <si>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</si>
  <si>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</si>
  <si>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</si>
  <si>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</si>
  <si>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</si>
  <si>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</si>
  <si>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</si>
  <si>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</si>
  <si>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</si>
  <si>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</si>
  <si>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</si>
  <si>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</si>
  <si>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</si>
  <si>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</si>
  <si>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</si>
  <si>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</si>
  <si>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</si>
  <si>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</si>
  <si>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</si>
  <si>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</si>
  <si>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</si>
  <si>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</si>
  <si>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</si>
  <si>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</si>
  <si>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</si>
  <si>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</si>
  <si>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</si>
  <si>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</si>
  <si>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</si>
  <si>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</si>
  <si>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</si>
  <si>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</si>
  <si>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</si>
  <si>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</si>
  <si>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</si>
  <si>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</si>
  <si>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</si>
  <si>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</si>
  <si>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</si>
  <si>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</si>
  <si>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</si>
  <si>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</si>
  <si>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</si>
  <si>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</si>
  <si>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</si>
  <si>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</si>
  <si>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</si>
  <si>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</si>
  <si>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</si>
  <si>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</si>
  <si>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</si>
  <si>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</si>
  <si>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</si>
  <si>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</si>
  <si>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</si>
  <si>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</si>
  <si>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</si>
  <si>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</si>
  <si>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</si>
  <si>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</si>
  <si>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</si>
  <si>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</si>
  <si>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</si>
  <si>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</si>
  <si>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</si>
  <si>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</si>
  <si>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</si>
  <si>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</si>
  <si>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</si>
  <si>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</si>
  <si>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</si>
  <si>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</si>
  <si>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</si>
  <si>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</si>
  <si>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</si>
  <si>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</si>
  <si>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</si>
  <si>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</si>
  <si>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</si>
  <si>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</si>
  <si>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</si>
  <si>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</si>
  <si>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</si>
  <si>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</si>
  <si>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</si>
  <si>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</si>
  <si>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</si>
  <si>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</si>
  <si>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</si>
  <si>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</si>
  <si>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</si>
  <si>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</si>
  <si>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</si>
  <si>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</si>
  <si>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</si>
  <si>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</si>
  <si>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</si>
  <si>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</si>
  <si>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</si>
  <si>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</si>
  <si>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</si>
  <si>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</si>
  <si>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</si>
  <si>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</si>
  <si>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</si>
  <si>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</si>
  <si>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</si>
  <si>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</si>
  <si>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</si>
  <si>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</si>
  <si>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</si>
  <si>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</si>
  <si>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</si>
  <si>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</si>
  <si>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</si>
  <si>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</si>
  <si>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</si>
  <si>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</si>
  <si>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</si>
  <si>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</si>
  <si>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</si>
  <si>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</si>
  <si>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</si>
  <si>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</si>
  <si>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</si>
  <si>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</si>
  <si>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</si>
  <si>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</si>
  <si>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</si>
  <si>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</si>
  <si>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</si>
  <si>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</si>
  <si>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</si>
  <si>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</si>
  <si>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</si>
  <si>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</si>
  <si>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</si>
  <si>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</si>
  <si>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</si>
  <si>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</si>
  <si>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</si>
  <si>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</si>
  <si>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</si>
  <si>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</si>
  <si>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</si>
  <si>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</si>
  <si>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</si>
  <si>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</si>
  <si>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</si>
  <si>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</si>
  <si>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</si>
  <si>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</si>
  <si>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</si>
  <si>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</si>
  <si>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</si>
  <si>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</si>
  <si>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</si>
  <si>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</si>
  <si>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</si>
  <si>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</si>
  <si>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</si>
  <si>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</si>
  <si>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</si>
  <si>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</si>
  <si>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</si>
  <si>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</si>
  <si>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</si>
  <si>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</si>
  <si>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</si>
  <si>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</si>
  <si>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</si>
  <si>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</si>
  <si>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</si>
  <si>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</si>
  <si>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</si>
  <si>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</si>
  <si>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</si>
  <si>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</si>
  <si>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</si>
  <si>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</si>
  <si>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</si>
  <si>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</si>
  <si>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</si>
  <si>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</si>
  <si>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</si>
  <si>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</si>
  <si>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</si>
  <si>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</si>
  <si>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</si>
  <si>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</si>
  <si>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</si>
  <si>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</si>
  <si>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</si>
  <si>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</si>
  <si>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</si>
  <si>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</si>
  <si>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</si>
  <si>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</si>
  <si>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</si>
  <si>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</si>
  <si>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</si>
  <si>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</si>
  <si>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</si>
  <si>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</si>
  <si>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</si>
  <si>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</si>
  <si>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</si>
  <si>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</si>
  <si>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</si>
  <si>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</si>
  <si>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</si>
  <si>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</si>
  <si>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</si>
  <si>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</si>
  <si>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</si>
  <si>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</si>
  <si>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</si>
  <si>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</si>
  <si>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</si>
  <si>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</si>
  <si>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</si>
  <si>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</si>
  <si>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</si>
  <si>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</si>
  <si>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</si>
  <si>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</si>
  <si>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</si>
  <si>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</si>
  <si>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</si>
  <si>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</si>
  <si>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</si>
  <si>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</si>
  <si>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</si>
  <si>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</si>
  <si>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</si>
  <si>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</si>
  <si>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</si>
  <si>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</si>
  <si>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</si>
  <si>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</si>
  <si>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</si>
  <si>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</si>
  <si>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</si>
  <si>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</si>
  <si>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</si>
  <si>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</si>
  <si>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</si>
  <si>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</si>
  <si>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</si>
  <si>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</si>
  <si>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</si>
  <si>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</si>
  <si>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</si>
  <si>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</si>
  <si>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</si>
  <si>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</si>
  <si>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</si>
  <si>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</si>
  <si>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</si>
  <si>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</si>
  <si>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</si>
  <si>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</si>
  <si>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</si>
  <si>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</si>
  <si>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</si>
  <si>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</si>
  <si>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</si>
  <si>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</si>
  <si>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</si>
  <si>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</si>
  <si>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</si>
  <si>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</si>
  <si>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</si>
  <si>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</si>
  <si>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</si>
  <si>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</si>
  <si>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</si>
  <si>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</si>
  <si>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</si>
  <si>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</si>
  <si>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</si>
  <si>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</si>
  <si>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</si>
  <si>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</si>
  <si>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</si>
  <si>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</si>
  <si>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</si>
  <si>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</si>
  <si>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</si>
  <si>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</si>
  <si>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</si>
  <si>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</si>
  <si>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</si>
  <si>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</si>
  <si>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</si>
  <si>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</si>
  <si>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</si>
  <si>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</si>
  <si>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</si>
  <si>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</si>
  <si>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</si>
  <si>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</si>
  <si>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</si>
  <si>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</si>
  <si>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</si>
  <si>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</si>
  <si>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</si>
  <si>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</si>
  <si>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</si>
  <si>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</si>
  <si>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</si>
  <si>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</si>
  <si>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</si>
  <si>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</si>
  <si>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</si>
  <si>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</si>
  <si>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</si>
  <si>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</si>
  <si>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</si>
  <si>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</si>
  <si>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</si>
  <si>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</si>
  <si>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</si>
  <si>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</si>
  <si>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</si>
  <si>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</si>
  <si>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</si>
  <si>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</si>
  <si>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</si>
  <si>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</si>
  <si>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</si>
  <si>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</si>
  <si>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</si>
  <si>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</si>
  <si>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</si>
  <si>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</si>
  <si>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</si>
  <si>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</si>
  <si>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</si>
  <si>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</si>
  <si>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</si>
  <si>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</si>
  <si>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</si>
  <si>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</si>
  <si>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</si>
  <si>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</si>
  <si>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</si>
  <si>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</si>
  <si>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</si>
  <si>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</si>
  <si>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</si>
  <si>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</si>
  <si>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</si>
  <si>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</si>
  <si>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</si>
  <si>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</si>
  <si>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</si>
  <si>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</si>
  <si>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</si>
  <si>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</si>
  <si>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</si>
  <si>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</si>
  <si>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</si>
  <si>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</si>
  <si>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</si>
  <si>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</si>
  <si>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</si>
  <si>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</si>
  <si>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</si>
  <si>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</si>
  <si>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</si>
  <si>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</si>
  <si>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</si>
  <si>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</si>
  <si>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</si>
  <si>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</si>
  <si>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</si>
  <si>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</si>
  <si>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</si>
  <si>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</si>
  <si>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</si>
  <si>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</si>
  <si>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</si>
  <si>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</si>
  <si>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</si>
  <si>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</si>
  <si>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</si>
  <si>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</si>
  <si>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</si>
  <si>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</si>
  <si>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</si>
  <si>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</si>
  <si>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</si>
  <si>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</si>
  <si>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</si>
  <si>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</si>
  <si>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</si>
  <si>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</si>
  <si>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</si>
  <si>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</si>
  <si>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</si>
  <si>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</si>
  <si>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</si>
  <si>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</si>
  <si>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</si>
  <si>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</si>
  <si>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</si>
  <si>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</si>
  <si>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</si>
  <si>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</si>
  <si>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</si>
  <si>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</si>
  <si>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</si>
  <si>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</si>
  <si>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</si>
  <si>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</si>
  <si>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</si>
  <si>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</si>
  <si>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</si>
  <si>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</si>
  <si>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</si>
  <si>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</si>
  <si>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</si>
  <si>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</si>
  <si>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</si>
  <si>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</si>
  <si>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</si>
  <si>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</si>
  <si>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</si>
  <si>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</si>
  <si>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</si>
  <si>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</si>
  <si>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</si>
  <si>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</si>
  <si>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</si>
  <si>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</si>
  <si>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</si>
  <si>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</si>
  <si>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</si>
  <si>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</si>
  <si>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</si>
  <si>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</si>
  <si>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</si>
  <si>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</si>
  <si>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</si>
  <si>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</si>
  <si>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</si>
  <si>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</si>
  <si>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</si>
  <si>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</si>
  <si>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</si>
  <si>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</si>
  <si>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</si>
  <si>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</si>
  <si>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</si>
  <si>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</si>
  <si>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</si>
  <si>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</si>
  <si>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</si>
  <si>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</si>
  <si>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</si>
  <si>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</si>
  <si>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</si>
  <si>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</si>
  <si>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</si>
  <si>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</si>
  <si>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</si>
  <si>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</si>
  <si>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</si>
  <si>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</si>
  <si>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</si>
  <si>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</si>
  <si>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</si>
  <si>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</si>
  <si>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</si>
  <si>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</si>
  <si>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</si>
  <si>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</si>
  <si>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</si>
  <si>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</si>
  <si>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</si>
  <si>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</si>
  <si>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</si>
  <si>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</si>
  <si>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</si>
  <si>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</si>
  <si>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</si>
  <si>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</si>
  <si>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</si>
  <si>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</si>
  <si>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</si>
  <si>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</si>
  <si>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</si>
  <si>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</si>
  <si>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</si>
  <si>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</si>
  <si>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</si>
  <si>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</si>
  <si>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</si>
  <si>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</si>
  <si>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</si>
  <si>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</si>
  <si>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</si>
  <si>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</si>
  <si>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</si>
  <si>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</si>
  <si>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</si>
  <si>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</si>
  <si>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</si>
  <si>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</si>
  <si>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</si>
  <si>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</si>
  <si>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</si>
  <si>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</si>
  <si>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</si>
  <si>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</si>
  <si>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</si>
  <si>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</si>
  <si>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</si>
  <si>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</si>
  <si>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</si>
  <si>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</si>
  <si>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</si>
  <si>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</si>
  <si>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</si>
  <si>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</si>
  <si>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</si>
  <si>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</si>
  <si>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</si>
  <si>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</si>
  <si>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</si>
  <si>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</si>
  <si>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</si>
  <si>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</si>
  <si>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</si>
  <si>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</si>
  <si>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</si>
  <si>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</si>
  <si>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</si>
  <si>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</si>
  <si>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</si>
  <si>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</si>
  <si>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</si>
  <si>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</si>
  <si>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</si>
  <si>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</si>
  <si>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</si>
  <si>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</si>
  <si>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</si>
  <si>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</si>
  <si>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</si>
  <si>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</si>
  <si>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</si>
  <si>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</si>
  <si>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</si>
  <si>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</si>
  <si>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</si>
  <si>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</si>
  <si>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</si>
  <si>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</si>
  <si>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</si>
  <si>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</si>
  <si>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</si>
  <si>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</si>
  <si>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</si>
  <si>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</si>
  <si>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</si>
  <si>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</si>
  <si>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</si>
  <si>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</si>
  <si>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</si>
  <si>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</si>
  <si>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</si>
  <si>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</si>
  <si>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</si>
  <si>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</si>
  <si>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</si>
  <si>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</si>
  <si>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</si>
  <si>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</si>
  <si>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</si>
  <si>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</si>
  <si>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</si>
  <si>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</si>
  <si>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</si>
  <si>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</si>
  <si>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</si>
  <si>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</si>
  <si>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</si>
  <si>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</si>
  <si>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</si>
  <si>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</si>
  <si>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</si>
  <si>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</si>
  <si>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</si>
  <si>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</si>
  <si>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</si>
  <si>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</si>
  <si>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</si>
  <si>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</si>
  <si>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</si>
  <si>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</si>
  <si>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</si>
  <si>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</si>
  <si>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</si>
  <si>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</si>
  <si>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</si>
  <si>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</si>
  <si>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</si>
  <si>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</si>
  <si>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</si>
  <si>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</si>
  <si>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</si>
  <si>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</si>
  <si>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</si>
  <si>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</si>
  <si>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</si>
  <si>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</si>
  <si>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</si>
  <si>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</si>
  <si>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</si>
  <si>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</si>
  <si>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</si>
  <si>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</si>
  <si>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</si>
  <si>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</si>
  <si>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</si>
  <si>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</si>
  <si>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</si>
  <si>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</si>
  <si>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</si>
  <si>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</si>
  <si>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</si>
  <si>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</si>
  <si>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</si>
  <si>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</si>
  <si>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</si>
  <si>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</si>
  <si>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</si>
  <si>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</si>
  <si>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</si>
  <si>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</si>
  <si>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</si>
  <si>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</si>
  <si>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</si>
  <si>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</si>
  <si>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</si>
  <si>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</si>
  <si>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</si>
  <si>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</si>
  <si>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</si>
  <si>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</si>
  <si>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</si>
  <si>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</si>
  <si>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</si>
  <si>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</si>
  <si>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</si>
  <si>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</si>
  <si>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</si>
  <si>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</si>
  <si>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</si>
  <si>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</si>
  <si>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</si>
  <si>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</si>
  <si>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</si>
  <si>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</si>
  <si>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</si>
  <si>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</si>
  <si>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</si>
  <si>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</si>
  <si>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</si>
  <si>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</si>
  <si>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</si>
  <si>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</si>
  <si>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</si>
  <si>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</si>
  <si>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</si>
  <si>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</si>
  <si>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</si>
  <si>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</si>
  <si>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</si>
  <si>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</si>
  <si>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</si>
  <si>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</si>
  <si>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</si>
  <si>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</si>
  <si>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</si>
  <si>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</si>
  <si>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</si>
  <si>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</si>
  <si>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</si>
  <si>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</si>
  <si>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</si>
  <si>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</si>
  <si>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</si>
  <si>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</si>
  <si>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</si>
  <si>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</si>
  <si>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</si>
  <si>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</si>
  <si>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</si>
  <si>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</si>
  <si>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</si>
  <si>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</si>
  <si>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</si>
  <si>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</si>
  <si>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</si>
  <si>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</si>
  <si>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</si>
  <si>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</si>
  <si>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</si>
  <si>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</si>
  <si>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</si>
  <si>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</si>
  <si>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</si>
  <si>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</si>
  <si>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</si>
  <si>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</si>
  <si>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</si>
  <si>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</si>
  <si>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</si>
  <si>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</si>
  <si>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</si>
  <si>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</si>
  <si>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</si>
  <si>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</si>
  <si>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</si>
  <si>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</si>
  <si>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</si>
  <si>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</si>
  <si>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</si>
  <si>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</si>
  <si>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</si>
  <si>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</si>
  <si>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</si>
  <si>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</si>
  <si>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</si>
  <si>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</si>
  <si>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</si>
  <si>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</si>
  <si>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</si>
  <si>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</si>
  <si>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</si>
  <si>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</si>
  <si>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</si>
  <si>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</si>
  <si>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</si>
  <si>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</si>
  <si>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</si>
  <si>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</si>
  <si>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</si>
  <si>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</si>
  <si>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</si>
  <si>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</si>
  <si>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</si>
  <si>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</si>
  <si>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</si>
  <si>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</si>
  <si>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</si>
  <si>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</si>
  <si>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</si>
  <si>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</si>
  <si>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</si>
  <si>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</si>
  <si>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</si>
  <si>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</si>
  <si>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</si>
  <si>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</si>
  <si>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</si>
  <si>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</si>
  <si>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</si>
  <si>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</si>
  <si>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</si>
  <si>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</si>
  <si>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</si>
  <si>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</si>
  <si>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</si>
  <si>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</si>
  <si>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</si>
  <si>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</si>
  <si>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</si>
  <si>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</si>
  <si>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</si>
  <si>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</si>
  <si>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</si>
  <si>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</si>
  <si>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</si>
  <si>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</si>
  <si>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</si>
  <si>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</si>
  <si>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</si>
  <si>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</si>
  <si>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</si>
  <si>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</si>
  <si>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</si>
  <si>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</si>
  <si>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</si>
  <si>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</si>
  <si>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</si>
  <si>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</si>
  <si>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</si>
  <si>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</si>
  <si>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</si>
  <si>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</si>
  <si>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</si>
  <si>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</si>
  <si>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</si>
  <si>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</si>
  <si>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</si>
  <si>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</si>
  <si>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</si>
  <si>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</si>
  <si>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</si>
  <si>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</si>
  <si>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</si>
  <si>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</si>
  <si>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</si>
  <si>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</si>
  <si>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</si>
  <si>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</si>
  <si>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</si>
  <si>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</si>
  <si>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</si>
  <si>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</si>
  <si>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</si>
  <si>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</si>
  <si>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</si>
  <si>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</si>
  <si>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</si>
  <si>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</si>
  <si>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</si>
  <si>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</si>
  <si>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</si>
  <si>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</si>
  <si>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</si>
  <si>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</si>
  <si>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</si>
  <si>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</si>
  <si>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</si>
  <si>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</si>
  <si>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</si>
  <si>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</si>
  <si>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</si>
  <si>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</si>
  <si>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</si>
  <si>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</si>
  <si>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</si>
  <si>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</si>
  <si>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</si>
  <si>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</si>
  <si>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</si>
  <si>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</si>
  <si>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</si>
  <si>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</si>
  <si>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</si>
  <si>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</si>
  <si>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</si>
  <si>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</si>
  <si>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</si>
  <si>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</si>
  <si>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</si>
  <si>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</si>
  <si>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</si>
  <si>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</si>
  <si>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</si>
  <si>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</si>
  <si>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</si>
  <si>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</si>
  <si>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</si>
  <si>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</si>
  <si>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</si>
  <si>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</si>
  <si>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</si>
  <si>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</si>
  <si>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</si>
  <si>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</si>
  <si>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</si>
  <si>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</si>
  <si>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</si>
  <si>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</si>
  <si>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</si>
  <si>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</si>
  <si>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</si>
  <si>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</si>
  <si>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</si>
  <si>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</si>
  <si>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</si>
  <si>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</si>
  <si>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</si>
  <si>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</si>
  <si>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</si>
  <si>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</si>
  <si>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</si>
  <si>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</si>
  <si>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</si>
  <si>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</si>
  <si>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</si>
  <si>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</si>
  <si>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</si>
  <si>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</si>
  <si>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</si>
  <si>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</si>
  <si>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</si>
  <si>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</si>
  <si>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</si>
  <si>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</si>
  <si>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</si>
  <si>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</si>
  <si>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</si>
  <si>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</si>
  <si>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</si>
  <si>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</si>
  <si>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</si>
  <si>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</si>
  <si>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</si>
  <si>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</si>
  <si>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</si>
  <si>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</si>
  <si>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</si>
  <si>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</si>
  <si>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</si>
  <si>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</si>
  <si>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</si>
  <si>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</si>
  <si>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</si>
  <si>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</si>
  <si>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</si>
  <si>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</si>
  <si>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</si>
  <si>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</si>
  <si>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</si>
  <si>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</si>
  <si>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</si>
  <si>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</si>
  <si>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</si>
  <si>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</si>
  <si>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</si>
  <si>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</si>
  <si>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</si>
  <si>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</si>
  <si>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</si>
  <si>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</si>
  <si>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</si>
  <si>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</si>
  <si>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</si>
  <si>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</si>
  <si>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</si>
  <si>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</si>
  <si>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</si>
  <si>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</si>
  <si>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</si>
  <si>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</si>
  <si>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</si>
  <si>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</si>
  <si>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</si>
  <si>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</si>
  <si>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</si>
  <si>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</si>
  <si>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</si>
  <si>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</si>
  <si>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</si>
  <si>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</si>
  <si>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</si>
  <si>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</si>
  <si>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</si>
  <si>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</si>
  <si>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</si>
  <si>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</si>
  <si>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</si>
  <si>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</si>
  <si>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</si>
  <si>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</si>
  <si>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</si>
  <si>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</si>
  <si>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</si>
  <si>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</si>
  <si>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</si>
  <si>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</si>
  <si>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</si>
  <si>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</si>
  <si>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</si>
  <si>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</si>
  <si>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</si>
  <si>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</si>
  <si>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</si>
  <si>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</si>
  <si>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</si>
  <si>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</si>
  <si>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</si>
  <si>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</si>
  <si>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</si>
  <si>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</si>
  <si>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</si>
  <si>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</si>
  <si>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</si>
  <si>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</si>
  <si>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</si>
  <si>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</si>
  <si>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</si>
  <si>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</si>
  <si>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</si>
  <si>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</si>
  <si>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</si>
  <si>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</si>
  <si>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</si>
  <si>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</si>
  <si>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</si>
  <si>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</si>
  <si>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</si>
  <si>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</si>
  <si>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</si>
  <si>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</si>
  <si>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</si>
  <si>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</si>
  <si>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</si>
  <si>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</si>
  <si>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</si>
  <si>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</si>
  <si>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</si>
  <si>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</si>
  <si>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</si>
  <si>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</si>
  <si>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</si>
  <si>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</si>
  <si>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</si>
  <si>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</si>
  <si>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</si>
  <si>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</si>
  <si>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</si>
  <si>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</si>
  <si>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</si>
  <si>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</si>
  <si>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</si>
  <si>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</si>
  <si>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</si>
  <si>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</si>
  <si>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</si>
  <si>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</si>
  <si>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</si>
  <si>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</si>
  <si>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</si>
  <si>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</si>
  <si>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</si>
  <si>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</si>
  <si>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</si>
  <si>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</si>
  <si>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</si>
  <si>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</si>
  <si>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</si>
  <si>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</si>
  <si>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</si>
  <si>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</si>
  <si>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</si>
  <si>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</si>
  <si>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</si>
  <si>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</si>
  <si>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</si>
  <si>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</si>
  <si>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</si>
  <si>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</si>
  <si>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</si>
  <si>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</si>
  <si>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</si>
  <si>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</si>
  <si>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</si>
  <si>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</si>
  <si>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</si>
  <si>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</si>
  <si>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</si>
  <si>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</si>
  <si>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</si>
  <si>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</si>
  <si>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</si>
  <si>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</si>
  <si>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</si>
  <si>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</si>
  <si>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</si>
  <si>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</si>
  <si>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</si>
  <si>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</si>
  <si>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</si>
  <si>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</si>
  <si>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</si>
  <si>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</si>
  <si>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</si>
  <si>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</si>
  <si>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</si>
  <si>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</si>
  <si>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</si>
  <si>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</si>
  <si>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</si>
  <si>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</si>
  <si>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</si>
  <si>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</si>
  <si>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</si>
  <si>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</si>
  <si>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</si>
  <si>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</si>
  <si>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</si>
  <si>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</si>
  <si>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</si>
  <si>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</si>
  <si>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</si>
  <si>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</si>
  <si>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</si>
  <si>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</si>
  <si>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</si>
  <si>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</si>
  <si>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</si>
  <si>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</si>
  <si>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</si>
  <si>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</si>
  <si>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</si>
  <si>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</si>
  <si>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</si>
  <si>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</si>
  <si>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</si>
  <si>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</si>
  <si>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</si>
  <si>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</si>
  <si>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</si>
  <si>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</si>
  <si>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</si>
  <si>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</si>
  <si>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</si>
  <si>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</si>
  <si>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</si>
  <si>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</si>
  <si>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</si>
  <si>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</si>
  <si>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</si>
  <si>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</si>
  <si>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</si>
  <si>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</si>
  <si>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</si>
  <si>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</si>
  <si>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</si>
  <si>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</si>
  <si>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</si>
  <si>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</si>
  <si>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</si>
  <si>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</si>
  <si>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</si>
  <si>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</si>
  <si>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</si>
  <si>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</si>
  <si>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</si>
  <si>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</si>
  <si>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</si>
  <si>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</si>
  <si>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</si>
  <si>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</si>
  <si>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</si>
  <si>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</si>
  <si>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</si>
  <si>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</si>
  <si>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</si>
  <si>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</si>
  <si>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</si>
  <si>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</si>
  <si>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</si>
  <si>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</si>
  <si>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</si>
  <si>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</si>
  <si>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</si>
  <si>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</si>
  <si>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</si>
  <si>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</si>
  <si>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</si>
  <si>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</si>
  <si>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</si>
  <si>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</si>
  <si>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</si>
  <si>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</si>
  <si>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</si>
  <si>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</si>
  <si>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</si>
  <si>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</si>
  <si>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</si>
  <si>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</si>
  <si>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</si>
  <si>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</si>
  <si>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</si>
  <si>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</si>
  <si>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</si>
  <si>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</si>
  <si>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</si>
  <si>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</si>
  <si>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</si>
  <si>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</si>
  <si>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</si>
  <si>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</si>
  <si>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</si>
  <si>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</si>
  <si>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</si>
  <si>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</si>
  <si>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</si>
  <si>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</si>
  <si>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</si>
  <si>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</si>
  <si>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</si>
  <si>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</si>
  <si>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</si>
  <si>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</si>
  <si>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</si>
  <si>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</si>
  <si>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</si>
  <si>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</si>
  <si>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</si>
  <si>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</si>
  <si>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</si>
  <si>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</si>
  <si>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</si>
  <si>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</si>
  <si>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</si>
  <si>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</si>
  <si>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</si>
  <si>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</si>
  <si>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</si>
  <si>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</si>
  <si>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</si>
  <si>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</si>
  <si>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</si>
  <si>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</si>
  <si>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</si>
  <si>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</si>
  <si>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</si>
  <si>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</si>
  <si>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</si>
  <si>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</si>
  <si>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</si>
  <si>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</si>
  <si>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</si>
  <si>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</si>
  <si>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</si>
  <si>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</si>
  <si>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</si>
  <si>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</si>
  <si>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</si>
  <si>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</si>
  <si>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</si>
  <si>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</si>
  <si>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</si>
  <si>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</si>
  <si>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</si>
  <si>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</si>
  <si>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</si>
  <si>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</si>
  <si>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</si>
  <si>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</si>
  <si>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</si>
  <si>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</si>
  <si>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</si>
  <si>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</si>
  <si>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</si>
  <si>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</si>
  <si>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</si>
  <si>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</si>
  <si>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</si>
  <si>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</si>
  <si>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</si>
  <si>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</si>
  <si>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</si>
  <si>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</si>
  <si>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</si>
  <si>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</si>
  <si>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</si>
  <si>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</si>
  <si>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</si>
  <si>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</si>
  <si>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</si>
  <si>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</si>
  <si>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</si>
  <si>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</si>
  <si>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</si>
  <si>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</si>
  <si>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</si>
  <si>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</si>
  <si>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</si>
  <si>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</si>
  <si>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</si>
  <si>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</si>
  <si>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</si>
  <si>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</si>
  <si>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</si>
  <si>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</si>
  <si>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</si>
  <si>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</si>
  <si>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</si>
  <si>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</si>
  <si>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</si>
  <si>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</si>
  <si>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</si>
  <si>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</si>
  <si>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</si>
  <si>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</si>
  <si>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</si>
  <si>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</si>
  <si>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</si>
  <si>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</si>
  <si>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</si>
  <si>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</si>
  <si>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</si>
  <si>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</si>
  <si>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</si>
  <si>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</si>
  <si>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</si>
  <si>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</si>
  <si>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</si>
  <si>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</si>
  <si>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</si>
  <si>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</si>
  <si>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</si>
  <si>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</si>
  <si>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</si>
  <si>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</si>
  <si>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</si>
  <si>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</si>
  <si>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</si>
  <si>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</si>
  <si>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</si>
  <si>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</si>
  <si>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</si>
  <si>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</si>
  <si>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</si>
  <si>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</si>
  <si>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</si>
  <si>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</si>
  <si>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</si>
  <si>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</si>
  <si>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</si>
  <si>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</si>
  <si>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</si>
  <si>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</si>
  <si>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</si>
  <si>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</si>
  <si>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</si>
  <si>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</si>
  <si>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</si>
  <si>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</si>
  <si>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</si>
  <si>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</si>
  <si>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</si>
  <si>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</si>
  <si>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</si>
  <si>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</si>
  <si>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</si>
  <si>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</si>
  <si>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</si>
  <si>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</si>
  <si>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</si>
  <si>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</si>
  <si>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</si>
  <si>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</si>
  <si>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</si>
  <si>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</si>
  <si>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</si>
  <si>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</si>
  <si>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</si>
  <si>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</si>
  <si>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</si>
  <si>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</si>
  <si>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</si>
  <si>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</si>
  <si>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</si>
  <si>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</si>
  <si>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</si>
  <si>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</si>
  <si>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</si>
  <si>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</si>
  <si>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</si>
  <si>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</si>
  <si>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</si>
  <si>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</si>
  <si>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</si>
  <si>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</si>
  <si>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</si>
  <si>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</si>
  <si>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</si>
  <si>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</si>
  <si>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</si>
  <si>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</si>
  <si>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</si>
  <si>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</si>
  <si>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</si>
  <si>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</si>
  <si>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</si>
  <si>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</si>
  <si>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</si>
  <si>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</si>
  <si>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</si>
  <si>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</si>
  <si>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</si>
  <si>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</si>
  <si>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</si>
  <si>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</si>
  <si>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</si>
  <si>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</si>
  <si>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</si>
  <si>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</si>
  <si>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</si>
  <si>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</si>
  <si>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</si>
  <si>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</si>
  <si>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</si>
  <si>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</si>
  <si>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</si>
  <si>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</si>
  <si>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</si>
  <si>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</si>
  <si>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</si>
  <si>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</si>
  <si>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</si>
  <si>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</si>
  <si>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</si>
  <si>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</si>
  <si>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</si>
  <si>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</si>
  <si>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</si>
  <si>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</si>
  <si>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</si>
  <si>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</si>
  <si>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</si>
  <si>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</si>
  <si>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</si>
  <si>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</si>
  <si>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</si>
  <si>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</si>
  <si>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</si>
  <si>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</si>
  <si>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</si>
  <si>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</si>
  <si>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</si>
  <si>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</si>
  <si>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</si>
  <si>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</si>
  <si>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</si>
  <si>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</si>
  <si>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</si>
  <si>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</si>
  <si>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</si>
  <si>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</si>
  <si>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</si>
  <si>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</si>
  <si>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</si>
  <si>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</si>
  <si>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</si>
  <si>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</si>
  <si>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</si>
  <si>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</si>
  <si>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</si>
  <si>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</si>
  <si>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</si>
  <si>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</si>
  <si>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</si>
  <si>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</si>
  <si>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</si>
  <si>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</si>
  <si>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</si>
  <si>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</si>
  <si>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</si>
  <si>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</si>
  <si>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</si>
  <si>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</si>
  <si>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</si>
  <si>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</si>
  <si>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</si>
  <si>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</si>
  <si>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</si>
  <si>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</si>
  <si>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</si>
  <si>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</si>
  <si>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</si>
  <si>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</si>
  <si>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</si>
  <si>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</si>
  <si>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</si>
  <si>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</si>
  <si>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</si>
  <si>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</si>
  <si>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</si>
  <si>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</si>
  <si>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</si>
  <si>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</si>
  <si>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</si>
  <si>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</si>
  <si>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</si>
  <si>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</si>
  <si>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</si>
  <si>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</si>
  <si>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</si>
  <si>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</si>
  <si>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</si>
  <si>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</si>
  <si>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</si>
  <si>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</si>
  <si>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</si>
  <si>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</si>
  <si>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</si>
  <si>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</si>
  <si>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</si>
  <si>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</si>
  <si>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</si>
  <si>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</si>
  <si>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</si>
  <si>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</si>
  <si>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</si>
  <si>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</si>
  <si>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</si>
  <si>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</si>
  <si>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</si>
  <si>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</si>
  <si>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</si>
  <si>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</si>
  <si>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</si>
  <si>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</si>
  <si>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</si>
  <si>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</si>
  <si>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</si>
  <si>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</si>
  <si>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</si>
  <si>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</si>
  <si>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</si>
  <si>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</si>
  <si>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</si>
  <si>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</si>
  <si>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</si>
  <si>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</si>
  <si>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</si>
  <si>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</si>
  <si>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</si>
  <si>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</si>
  <si>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</si>
  <si>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</si>
  <si>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</si>
  <si>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</si>
  <si>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</si>
  <si>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</si>
  <si>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</si>
  <si>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</si>
  <si>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</si>
  <si>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</si>
  <si>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</si>
  <si>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</si>
  <si>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</si>
  <si>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</si>
  <si>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</si>
  <si>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</si>
  <si>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</si>
  <si>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</si>
  <si>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</si>
  <si>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</si>
  <si>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</si>
  <si>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</si>
  <si>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</si>
  <si>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</si>
  <si>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</si>
  <si>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</si>
  <si>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</si>
  <si>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</si>
  <si>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</si>
  <si>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</si>
  <si>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</si>
  <si>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</si>
  <si>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</si>
  <si>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</si>
  <si>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</si>
  <si>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</si>
  <si>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</si>
  <si>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</si>
  <si>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</si>
  <si>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</si>
  <si>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</si>
  <si>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</si>
  <si>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</si>
  <si>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</si>
  <si>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</si>
  <si>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</si>
  <si>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</si>
  <si>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</si>
  <si>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</si>
  <si>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</si>
  <si>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</si>
  <si>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</si>
  <si>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</si>
  <si>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</si>
  <si>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</si>
  <si>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</si>
  <si>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</si>
  <si>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</si>
  <si>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</si>
  <si>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</si>
  <si>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</si>
  <si>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</si>
  <si>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</si>
  <si>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</si>
  <si>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</si>
  <si>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</si>
  <si>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</si>
  <si>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</si>
  <si>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</si>
  <si>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</si>
  <si>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</si>
  <si>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</si>
  <si>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</si>
  <si>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</si>
  <si>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</si>
  <si>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</si>
  <si>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</si>
  <si>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</si>
  <si>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</si>
  <si>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</si>
  <si>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</si>
  <si>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</si>
  <si>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</si>
  <si>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</si>
  <si>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</si>
  <si>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</si>
  <si>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</si>
  <si>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</si>
  <si>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</si>
  <si>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</si>
  <si>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</si>
  <si>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</si>
  <si>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</si>
  <si>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</si>
  <si>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</si>
  <si>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</si>
  <si>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</si>
  <si>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</si>
  <si>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</si>
  <si>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</si>
  <si>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</si>
  <si>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</si>
  <si>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</si>
  <si>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</si>
  <si>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</si>
  <si>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</si>
  <si>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</si>
  <si>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</si>
  <si>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</si>
  <si>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</si>
  <si>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</si>
  <si>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</si>
  <si>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</si>
  <si>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</si>
  <si>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</si>
  <si>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</si>
  <si>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</si>
  <si>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</si>
  <si>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</si>
  <si>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</si>
  <si>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</si>
  <si>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</si>
  <si>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</si>
  <si>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</si>
  <si>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</si>
  <si>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</si>
  <si>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</si>
  <si>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</si>
  <si>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</si>
  <si>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</si>
  <si>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</si>
  <si>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</si>
  <si>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</si>
  <si>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</si>
  <si>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</si>
  <si>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</si>
  <si>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</si>
  <si>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</si>
  <si>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</si>
  <si>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</si>
  <si>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</si>
  <si>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</si>
  <si>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</si>
  <si>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</si>
  <si>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</si>
  <si>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</si>
  <si>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</si>
  <si>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</si>
  <si>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</si>
  <si>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</si>
  <si>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</si>
  <si>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</si>
  <si>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</si>
  <si>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</si>
  <si>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</si>
  <si>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</si>
  <si>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</si>
  <si>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</si>
  <si>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</si>
  <si>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</si>
  <si>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</si>
  <si>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</si>
  <si>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</si>
  <si>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</si>
  <si>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</si>
  <si>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</si>
  <si>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</si>
  <si>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</si>
  <si>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</si>
  <si>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</si>
  <si>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</si>
  <si>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</si>
  <si>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</si>
  <si>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</si>
  <si>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</si>
  <si>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</si>
  <si>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</si>
  <si>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</si>
  <si>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</si>
  <si>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</si>
  <si>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</si>
  <si>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</si>
  <si>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</si>
  <si>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</si>
  <si>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</si>
  <si>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</si>
  <si>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</si>
  <si>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</si>
  <si>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</si>
  <si>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</si>
  <si>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</si>
  <si>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</si>
  <si>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</si>
  <si>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</si>
  <si>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</si>
  <si>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</si>
  <si>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</si>
  <si>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</si>
  <si>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</si>
  <si>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</si>
  <si>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</si>
  <si>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</si>
  <si>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</si>
  <si>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</si>
  <si>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</si>
  <si>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</si>
  <si>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</si>
  <si>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</si>
  <si>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</si>
  <si>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</si>
  <si>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</si>
  <si>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</si>
  <si>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</si>
  <si>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</si>
  <si>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</si>
  <si>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</si>
  <si>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</si>
  <si>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</si>
  <si>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</si>
  <si>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</si>
  <si>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</si>
  <si>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</si>
  <si>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</si>
  <si>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</si>
  <si>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</si>
  <si>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</si>
  <si>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</si>
  <si>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</si>
  <si>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</si>
  <si>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</si>
  <si>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</si>
  <si>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</si>
  <si>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</si>
  <si>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</si>
  <si>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</si>
  <si>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</si>
  <si>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</si>
  <si>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</si>
  <si>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</si>
  <si>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</si>
  <si>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</si>
  <si>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</si>
  <si>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</si>
  <si>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</si>
  <si>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</si>
  <si>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</si>
  <si>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</si>
  <si>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</si>
  <si>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</si>
  <si>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</si>
  <si>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</si>
  <si>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</si>
  <si>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</si>
  <si>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</si>
  <si>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</si>
  <si>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</si>
  <si>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</si>
  <si>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</si>
  <si>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</si>
  <si>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</si>
  <si>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</si>
  <si>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</si>
  <si>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</si>
  <si>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</si>
  <si>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</si>
  <si>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</si>
  <si>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</si>
  <si>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</si>
  <si>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</si>
  <si>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</si>
  <si>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</si>
  <si>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</si>
  <si>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</si>
  <si>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</si>
  <si>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</si>
  <si>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</si>
  <si>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</si>
  <si>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</si>
  <si>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</si>
  <si>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</si>
  <si>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</si>
  <si>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</si>
  <si>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</si>
  <si>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</si>
  <si>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</si>
  <si>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</si>
  <si>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</si>
  <si>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</si>
  <si>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</si>
  <si>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</si>
  <si>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</si>
  <si>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</si>
  <si>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</si>
  <si>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</si>
  <si>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</si>
  <si>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</si>
  <si>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</si>
  <si>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</si>
  <si>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</si>
  <si>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</si>
  <si>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</si>
  <si>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</si>
  <si>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</si>
  <si>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</si>
  <si>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</si>
  <si>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</si>
  <si>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</si>
  <si>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</si>
  <si>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</si>
  <si>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</si>
  <si>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</si>
  <si>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</si>
  <si>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</si>
  <si>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</si>
  <si>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</si>
  <si>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</si>
  <si>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</si>
  <si>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</si>
  <si>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</si>
  <si>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</si>
  <si>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</si>
  <si>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</si>
  <si>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</si>
  <si>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</si>
  <si>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</si>
  <si>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</si>
  <si>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</si>
  <si>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</si>
  <si>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</si>
  <si>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</si>
  <si>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</si>
  <si>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</si>
  <si>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</si>
  <si>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</si>
  <si>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</si>
  <si>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</si>
  <si>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</si>
  <si>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</si>
  <si>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</si>
  <si>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</si>
  <si>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</si>
  <si>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</si>
  <si>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</si>
  <si>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</si>
  <si>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</si>
  <si>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</si>
  <si>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</si>
  <si>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</si>
  <si>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</si>
  <si>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</si>
  <si>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</si>
  <si>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</si>
  <si>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</si>
  <si>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</si>
  <si>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</si>
  <si>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</si>
  <si>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</si>
  <si>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</si>
  <si>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</si>
  <si>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</si>
  <si>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</si>
  <si>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</si>
  <si>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</si>
  <si>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</si>
  <si>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</si>
  <si>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</si>
  <si>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</si>
  <si>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</si>
  <si>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</si>
  <si>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</si>
  <si>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</si>
  <si>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</si>
  <si>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</si>
  <si>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</si>
  <si>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</si>
  <si>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</si>
  <si>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</si>
  <si>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</si>
  <si>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</si>
  <si>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</si>
  <si>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</si>
  <si>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</si>
  <si>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</si>
  <si>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</si>
  <si>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</si>
  <si>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</si>
  <si>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</si>
  <si>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</si>
  <si>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</si>
  <si>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</si>
  <si>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</si>
  <si>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</si>
  <si>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</si>
  <si>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</si>
  <si>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</si>
  <si>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</si>
  <si>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</si>
  <si>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</si>
  <si>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</si>
  <si>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</si>
  <si>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</si>
  <si>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</si>
  <si>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</si>
  <si>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</si>
  <si>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</si>
  <si>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</si>
  <si>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</si>
  <si>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</si>
  <si>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</si>
  <si>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</si>
  <si>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</si>
  <si>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</si>
  <si>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</si>
  <si>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</si>
  <si>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</si>
  <si>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</si>
  <si>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</si>
  <si>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</si>
  <si>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</si>
  <si>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</si>
  <si>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</si>
  <si>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</si>
  <si>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</si>
  <si>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</si>
  <si>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</si>
  <si>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</si>
  <si>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</si>
  <si>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</si>
  <si>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</si>
  <si>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</si>
  <si>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</si>
  <si>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</si>
  <si>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</si>
  <si>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</si>
  <si>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</si>
  <si>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</si>
  <si>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</si>
  <si>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</si>
  <si>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</si>
  <si>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</si>
  <si>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</si>
  <si>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</si>
  <si>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</si>
  <si>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</si>
  <si>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</si>
  <si>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</si>
  <si>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</si>
  <si>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</si>
  <si>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</si>
  <si>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</si>
  <si>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</si>
  <si>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</si>
  <si>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</si>
  <si>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</si>
  <si>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</si>
  <si>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</si>
  <si>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</si>
  <si>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</si>
  <si>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</si>
  <si>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</si>
  <si>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</si>
  <si>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</si>
  <si>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</si>
  <si>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</si>
  <si>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</si>
  <si>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</si>
  <si>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</si>
  <si>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</si>
  <si>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</si>
  <si>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</si>
  <si>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</si>
  <si>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</si>
  <si>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</si>
  <si>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</si>
  <si>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</si>
  <si>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</si>
  <si>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</si>
  <si>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</si>
  <si>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</si>
  <si>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</si>
  <si>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</si>
  <si>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</si>
  <si>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</si>
  <si>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</si>
  <si>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</si>
  <si>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</si>
  <si>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</si>
  <si>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</si>
  <si>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</si>
  <si>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</si>
  <si>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</si>
  <si>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</si>
  <si>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</si>
  <si>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</si>
  <si>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</si>
  <si>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</si>
  <si>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</si>
  <si>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</si>
  <si>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</si>
  <si>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</si>
  <si>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</si>
  <si>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</si>
  <si>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</si>
  <si>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</si>
  <si>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</si>
  <si>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</si>
  <si>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</si>
  <si>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</si>
  <si>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</si>
  <si>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</si>
  <si>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</si>
  <si>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</si>
  <si>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</si>
  <si>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</si>
  <si>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</si>
  <si>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</si>
  <si>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</si>
  <si>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</si>
  <si>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</si>
  <si>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</si>
  <si>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</si>
  <si>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</si>
  <si>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</si>
  <si>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</si>
  <si>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</si>
  <si>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</si>
  <si>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</si>
  <si>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</si>
  <si>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</si>
  <si>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</si>
  <si>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</si>
  <si>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</si>
  <si>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</si>
  <si>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</si>
  <si>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</si>
  <si>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</si>
  <si>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</si>
  <si>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</si>
  <si>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</si>
  <si>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</si>
  <si>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</si>
  <si>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</si>
  <si>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</si>
  <si>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</si>
  <si>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</si>
  <si>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</si>
  <si>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</si>
  <si>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</si>
  <si>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</si>
  <si>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</si>
  <si>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</si>
  <si>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</si>
  <si>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</si>
  <si>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</si>
  <si>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</si>
  <si>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</si>
  <si>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</si>
  <si>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</si>
  <si>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</si>
  <si>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</si>
  <si>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</si>
  <si>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</si>
  <si>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</si>
  <si>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</si>
  <si>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</si>
  <si>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</si>
  <si>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</si>
  <si>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</si>
  <si>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</si>
  <si>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</si>
  <si>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</si>
  <si>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</si>
  <si>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</si>
  <si>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</si>
  <si>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</si>
  <si>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</si>
  <si>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</si>
  <si>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</si>
  <si>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</si>
  <si>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</si>
  <si>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</si>
  <si>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</si>
  <si>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</si>
  <si>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</si>
  <si>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</si>
  <si>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</si>
  <si>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</si>
  <si>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</si>
  <si>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</si>
  <si>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</si>
  <si>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</si>
  <si>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</si>
  <si>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</si>
  <si>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</si>
  <si>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</si>
  <si>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</si>
  <si>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</si>
  <si>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</si>
  <si>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</si>
  <si>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</si>
  <si>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</si>
  <si>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</si>
  <si>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</si>
  <si>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</si>
  <si>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</si>
  <si>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</si>
  <si>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</si>
  <si>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</si>
  <si>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</si>
  <si>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</si>
  <si>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</si>
  <si>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</si>
  <si>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</si>
  <si>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</si>
  <si>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</si>
  <si>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</si>
  <si>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</si>
  <si>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</si>
  <si>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</si>
  <si>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</si>
  <si>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</si>
  <si>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</si>
  <si>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</si>
  <si>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</si>
  <si>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</si>
  <si>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</si>
  <si>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</si>
  <si>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</si>
  <si>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</si>
  <si>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</si>
  <si>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</si>
  <si>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</si>
  <si>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</si>
  <si>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</si>
  <si>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</si>
  <si>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</si>
  <si>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</si>
  <si>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</si>
  <si>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</si>
  <si>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</si>
  <si>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</si>
  <si>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</si>
  <si>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</si>
  <si>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</si>
  <si>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</si>
  <si>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</si>
  <si>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</si>
  <si>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</si>
  <si>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</si>
  <si>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</si>
  <si>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</si>
  <si>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</si>
  <si>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</si>
  <si>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</si>
  <si>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</si>
  <si>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</si>
  <si>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</si>
  <si>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</si>
  <si>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</si>
  <si>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</si>
  <si>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</si>
  <si>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</si>
  <si>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</si>
  <si>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</si>
  <si>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</si>
  <si>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</si>
  <si>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</si>
  <si>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</si>
  <si>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</si>
  <si>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</si>
  <si>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</si>
  <si>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</si>
  <si>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</si>
  <si>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</si>
  <si>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</si>
  <si>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</si>
  <si>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</si>
  <si>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</si>
  <si>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</si>
  <si>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</si>
  <si>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</si>
  <si>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</si>
  <si>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</si>
  <si>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</si>
  <si>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</si>
  <si>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</si>
  <si>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</si>
  <si>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</si>
  <si>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</si>
  <si>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</si>
  <si>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</si>
  <si>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</si>
  <si>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</si>
  <si>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</si>
  <si>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</si>
  <si>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</si>
  <si>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</si>
  <si>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</si>
  <si>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</si>
  <si>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</si>
  <si>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</si>
  <si>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</si>
  <si>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</si>
  <si>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</si>
  <si>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</si>
  <si>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</si>
  <si>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</si>
  <si>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</si>
  <si>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</si>
  <si>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</si>
  <si>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</si>
  <si>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</si>
  <si>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</si>
  <si>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</si>
  <si>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</si>
  <si>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</si>
  <si>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</si>
  <si>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</si>
  <si>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</si>
  <si>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</si>
  <si>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</si>
  <si>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</si>
  <si>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</si>
  <si>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</si>
  <si>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</si>
  <si>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</si>
  <si>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</si>
  <si>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</si>
  <si>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</si>
  <si>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</si>
  <si>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</si>
  <si>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</si>
  <si>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</si>
  <si>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</si>
  <si>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</si>
  <si>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</si>
  <si>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</si>
  <si>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</si>
  <si>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</si>
  <si>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</si>
  <si>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</si>
  <si>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</si>
  <si>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</si>
  <si>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</si>
  <si>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</si>
  <si>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</si>
  <si>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</si>
  <si>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</si>
  <si>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</si>
  <si>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</si>
  <si>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</si>
  <si>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</si>
  <si>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</si>
  <si>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</si>
  <si>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</si>
  <si>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</si>
  <si>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</si>
  <si>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</si>
  <si>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</si>
  <si>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</si>
  <si>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</si>
  <si>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</si>
  <si>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</si>
  <si>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</si>
  <si>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</si>
  <si>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</si>
  <si>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</si>
  <si>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</si>
  <si>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</si>
  <si>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</si>
  <si>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</si>
  <si>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</si>
  <si>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</si>
  <si>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</si>
  <si>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</si>
  <si>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</si>
  <si>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</si>
  <si>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</si>
  <si>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</si>
  <si>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</si>
  <si>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</si>
  <si>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</si>
  <si>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</si>
  <si>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</si>
  <si>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</si>
  <si>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</si>
  <si>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</si>
  <si>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</si>
  <si>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</si>
  <si>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</si>
  <si>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</si>
  <si>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</si>
  <si>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</si>
  <si>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</si>
  <si>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</si>
  <si>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</si>
  <si>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</si>
  <si>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</si>
  <si>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</si>
  <si>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</si>
  <si>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</si>
  <si>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</si>
  <si>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</si>
  <si>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</si>
  <si>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</si>
  <si>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</si>
  <si>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</si>
  <si>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</si>
  <si>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</si>
  <si>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</si>
  <si>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</si>
  <si>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</si>
  <si>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</si>
  <si>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</si>
  <si>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</si>
  <si>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</si>
  <si>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</si>
  <si>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</si>
  <si>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</si>
  <si>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</si>
  <si>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</si>
  <si>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</si>
  <si>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</si>
  <si>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</si>
  <si>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</si>
  <si>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</si>
  <si>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</si>
  <si>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</si>
  <si>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</si>
  <si>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</si>
  <si>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</si>
  <si>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</si>
  <si>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</si>
  <si>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</si>
  <si>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</si>
  <si>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</si>
  <si>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</si>
  <si>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</si>
  <si>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</si>
  <si>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</si>
  <si>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</si>
  <si>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</si>
  <si>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</si>
  <si>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</si>
  <si>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</si>
  <si>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</si>
  <si>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</si>
  <si>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</si>
  <si>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</si>
  <si>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</si>
  <si>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</si>
  <si>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</si>
  <si>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</si>
  <si>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</si>
  <si>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</si>
  <si>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</si>
  <si>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</si>
  <si>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</si>
  <si>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</si>
  <si>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</si>
  <si>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</si>
  <si>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</si>
  <si>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</si>
  <si>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</si>
  <si>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</si>
  <si>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</si>
  <si>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</si>
  <si>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</si>
  <si>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</si>
  <si>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</si>
  <si>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</si>
  <si>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</si>
  <si>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</si>
  <si>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</si>
  <si>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</si>
  <si>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</si>
  <si>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</si>
  <si>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</si>
  <si>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</si>
  <si>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</si>
  <si>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</si>
  <si>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</si>
  <si>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</si>
  <si>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</si>
  <si>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</si>
  <si>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</si>
  <si>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</si>
  <si>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</si>
  <si>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</si>
  <si>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</si>
  <si>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</si>
  <si>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</si>
  <si>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</si>
  <si>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</si>
  <si>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</si>
  <si>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</si>
  <si>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</si>
  <si>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</si>
  <si>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</si>
  <si>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</si>
  <si>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</si>
  <si>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</si>
  <si>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</si>
  <si>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</si>
  <si>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</si>
  <si>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</si>
  <si>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</si>
  <si>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</si>
  <si>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</si>
  <si>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</si>
  <si>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</si>
  <si>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</si>
  <si>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</si>
  <si>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</si>
  <si>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</si>
  <si>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</si>
  <si>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</si>
  <si>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</si>
  <si>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</si>
  <si>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</si>
  <si>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</si>
  <si>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</si>
  <si>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</si>
  <si>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</si>
  <si>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</si>
  <si>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</si>
  <si>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</si>
  <si>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</si>
  <si>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</si>
  <si>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</si>
  <si>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</si>
  <si>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</si>
  <si>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</si>
  <si>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</si>
  <si>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</si>
  <si>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</si>
  <si>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</si>
  <si>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</si>
  <si>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</si>
  <si>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</si>
  <si>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</si>
  <si>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</si>
  <si>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</si>
  <si>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</si>
  <si>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</si>
  <si>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</si>
  <si>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</si>
  <si>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</si>
  <si>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</si>
  <si>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</si>
  <si>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</si>
  <si>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</si>
  <si>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</si>
  <si>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</si>
  <si>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</si>
  <si>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</si>
  <si>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</si>
  <si>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</si>
  <si>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</si>
  <si>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</si>
  <si>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</si>
  <si>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</si>
  <si>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</si>
  <si>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</si>
  <si>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</si>
  <si>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</si>
  <si>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</si>
  <si>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</si>
  <si>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</si>
  <si>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</si>
  <si>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</si>
  <si>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</si>
  <si>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</si>
  <si>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</si>
  <si>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</si>
  <si>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</si>
  <si>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</si>
  <si>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</si>
  <si>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</si>
  <si>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</si>
  <si>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</si>
  <si>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</si>
  <si>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</si>
  <si>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</si>
  <si>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</si>
  <si>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</si>
  <si>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</si>
  <si>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</si>
  <si>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</si>
  <si>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</si>
  <si>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</si>
  <si>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</si>
  <si>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</si>
  <si>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</si>
  <si>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</si>
  <si>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</si>
  <si>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</si>
  <si>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</si>
  <si>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</si>
  <si>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</si>
  <si>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</si>
  <si>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</si>
  <si>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</si>
  <si>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</si>
  <si>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</si>
  <si>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</si>
  <si>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</si>
  <si>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</si>
  <si>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</si>
  <si>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</si>
  <si>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</si>
  <si>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</si>
  <si>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</si>
  <si>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</si>
  <si>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</si>
  <si>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</si>
  <si>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</si>
  <si>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</si>
  <si>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</si>
  <si>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</si>
  <si>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</si>
  <si>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</si>
  <si>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</si>
  <si>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</si>
  <si>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</si>
  <si>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</si>
  <si>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</si>
  <si>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</si>
  <si>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</si>
  <si>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</si>
  <si>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</si>
  <si>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</si>
  <si>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</si>
  <si>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</si>
  <si>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</si>
  <si>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</si>
  <si>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</si>
  <si>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</si>
  <si>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</si>
  <si>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</si>
  <si>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</si>
  <si>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</si>
  <si>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</si>
  <si>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</si>
  <si>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</si>
  <si>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</si>
  <si>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</si>
  <si>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</si>
  <si>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</si>
  <si>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</si>
  <si>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</si>
  <si>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</si>
  <si>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</si>
  <si>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</si>
  <si>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</si>
  <si>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</si>
  <si>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</si>
  <si>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</si>
  <si>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</si>
  <si>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</si>
  <si>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</si>
  <si>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</si>
  <si>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</si>
  <si>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</si>
  <si>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</si>
  <si>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</si>
  <si>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</si>
  <si>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</si>
  <si>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</si>
  <si>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</si>
  <si>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</si>
  <si>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</si>
  <si>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</si>
  <si>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</si>
  <si>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</si>
  <si>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</si>
  <si>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</si>
  <si>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</si>
  <si>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</si>
  <si>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</si>
  <si>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</si>
  <si>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</si>
  <si>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</si>
  <si>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</si>
  <si>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</si>
  <si>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</si>
  <si>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</si>
  <si>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</si>
  <si>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</si>
  <si>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</si>
  <si>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</si>
  <si>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</si>
  <si>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</si>
  <si>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</si>
  <si>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</si>
  <si>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</si>
  <si>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</si>
  <si>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</si>
  <si>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</si>
  <si>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</si>
  <si>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</si>
  <si>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</si>
  <si>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</si>
  <si>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</si>
  <si>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</si>
  <si>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</si>
  <si>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</si>
  <si>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</si>
  <si>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</si>
  <si>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</si>
  <si>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</si>
  <si>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</si>
  <si>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</si>
  <si>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</si>
  <si>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</si>
  <si>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</si>
  <si>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</si>
  <si>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</si>
  <si>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</si>
  <si>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</si>
  <si>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</si>
  <si>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</si>
  <si>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</si>
  <si>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</si>
  <si>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</si>
  <si>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</si>
  <si>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</si>
  <si>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</si>
  <si>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</si>
  <si>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</si>
  <si>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</si>
  <si>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</si>
  <si>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</si>
  <si>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</si>
  <si>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</si>
  <si>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</si>
  <si>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</si>
  <si>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</si>
  <si>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</si>
  <si>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</si>
  <si>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</si>
  <si>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</si>
  <si>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</si>
  <si>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</si>
  <si>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</si>
  <si>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</si>
  <si>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</si>
  <si>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</si>
  <si>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</si>
  <si>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</si>
  <si>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</si>
  <si>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</si>
  <si>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</si>
  <si>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</si>
  <si>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</si>
  <si>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</si>
  <si>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</si>
  <si>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</si>
  <si>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</si>
  <si>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</si>
  <si>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</si>
  <si>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</si>
  <si>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</si>
  <si>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</si>
  <si>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</si>
  <si>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</si>
  <si>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</si>
  <si>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</si>
  <si>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</si>
  <si>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</si>
  <si>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</si>
  <si>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</si>
  <si>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</si>
  <si>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</si>
  <si>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</si>
  <si>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</si>
  <si>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</si>
  <si>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</si>
  <si>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</si>
  <si>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</si>
  <si>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</si>
  <si>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</si>
  <si>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</si>
  <si>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</si>
  <si>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</si>
  <si>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</si>
  <si>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</si>
  <si>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</si>
  <si>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</si>
  <si>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</si>
  <si>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</si>
  <si>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</si>
  <si>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</si>
  <si>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</si>
  <si>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</si>
  <si>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</si>
  <si>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</si>
  <si>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</si>
  <si>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</si>
  <si>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</si>
  <si>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</si>
  <si>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</si>
  <si>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</si>
  <si>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</si>
  <si>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</si>
  <si>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</si>
  <si>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</si>
  <si>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</si>
  <si>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</si>
  <si>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</si>
  <si>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</si>
  <si>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</si>
  <si>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</si>
  <si>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</si>
  <si>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</si>
  <si>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</si>
  <si>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</si>
  <si>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</si>
  <si>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</si>
  <si>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</si>
  <si>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</si>
  <si>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</si>
  <si>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</si>
  <si>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</si>
  <si>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</si>
  <si>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</si>
  <si>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</si>
  <si>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</si>
  <si>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</si>
  <si>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</si>
  <si>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</si>
  <si>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</si>
  <si>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</si>
  <si>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</si>
  <si>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</si>
  <si>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</si>
  <si>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</si>
  <si>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</si>
  <si>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</si>
  <si>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</si>
  <si>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</si>
  <si>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</si>
  <si>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</si>
  <si>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</si>
  <si>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</si>
  <si>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</si>
  <si>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</si>
  <si>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</si>
  <si>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</si>
  <si>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</si>
  <si>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</si>
  <si>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</si>
  <si>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</si>
  <si>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</si>
  <si>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</si>
  <si>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</si>
  <si>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</si>
  <si>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</si>
  <si>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</si>
  <si>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</si>
  <si>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</si>
  <si>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</si>
  <si>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</si>
  <si>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</si>
  <si>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</si>
  <si>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</si>
  <si>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</si>
  <si>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</si>
  <si>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</si>
  <si>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</si>
  <si>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</si>
  <si>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</si>
  <si>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</si>
  <si>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</si>
  <si>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</si>
  <si>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</si>
  <si>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</si>
  <si>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</si>
  <si>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</si>
  <si>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</si>
  <si>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</si>
  <si>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</si>
  <si>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</si>
  <si>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</si>
  <si>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</si>
  <si>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</si>
  <si>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</si>
  <si>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</si>
  <si>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</si>
  <si>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</si>
  <si>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</si>
  <si>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</si>
  <si>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</si>
  <si>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</si>
  <si>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</si>
  <si>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</si>
  <si>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</si>
  <si>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</si>
  <si>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</si>
  <si>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</si>
  <si>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</si>
  <si>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</si>
  <si>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</si>
  <si>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</si>
  <si>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</si>
  <si>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</si>
  <si>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</si>
  <si>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</si>
  <si>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</si>
  <si>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</si>
  <si>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</si>
  <si>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</si>
  <si>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</si>
  <si>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</si>
  <si>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</si>
  <si>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</si>
  <si>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</si>
  <si>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</si>
  <si>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</si>
  <si>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</si>
  <si>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</si>
  <si>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</si>
  <si>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</si>
  <si>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</si>
  <si>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</si>
  <si>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</si>
  <si>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</si>
  <si>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</si>
  <si>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</si>
  <si>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</si>
  <si>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</si>
  <si>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</si>
  <si>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</si>
  <si>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</si>
  <si>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</si>
  <si>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</si>
  <si>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</si>
  <si>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</si>
  <si>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</si>
  <si>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</si>
  <si>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</si>
  <si>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</si>
  <si>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</si>
  <si>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</si>
  <si>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</si>
  <si>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</si>
  <si>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</si>
  <si>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</si>
  <si>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</si>
  <si>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</si>
  <si>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</si>
  <si>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</si>
  <si>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</si>
  <si>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</si>
  <si>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</si>
  <si>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</si>
  <si>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</si>
  <si>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</si>
  <si>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</si>
  <si>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</si>
  <si>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</si>
  <si>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</si>
  <si>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</si>
  <si>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</si>
  <si>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</si>
  <si>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</si>
  <si>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</si>
  <si>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</si>
  <si>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</si>
  <si>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</si>
  <si>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</si>
  <si>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</si>
  <si>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</si>
  <si>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</si>
  <si>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</si>
  <si>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</si>
  <si>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</si>
  <si>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</si>
  <si>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</si>
  <si>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</si>
  <si>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</si>
  <si>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</si>
  <si>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</si>
  <si>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</si>
  <si>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</si>
  <si>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</si>
  <si>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</si>
  <si>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</si>
  <si>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</si>
  <si>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</si>
  <si>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</si>
  <si>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</si>
  <si>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</si>
  <si>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</si>
  <si>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</si>
  <si>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</si>
  <si>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</si>
  <si>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</si>
  <si>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</si>
  <si>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</si>
  <si>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</si>
  <si>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</si>
  <si>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</si>
  <si>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</si>
  <si>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</si>
  <si>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</si>
  <si>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</si>
  <si>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</si>
  <si>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</si>
  <si>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</si>
  <si>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</si>
  <si>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</si>
  <si>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</si>
  <si>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</si>
  <si>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</si>
  <si>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</si>
  <si>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</si>
  <si>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</si>
  <si>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</si>
  <si>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</si>
  <si>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</si>
  <si>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</si>
  <si>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</si>
  <si>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</si>
  <si>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</si>
  <si>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</si>
  <si>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</si>
  <si>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</si>
  <si>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</si>
  <si>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</si>
  <si>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</si>
  <si>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</si>
  <si>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</si>
  <si>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</si>
  <si>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</si>
  <si>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</si>
  <si>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</si>
  <si>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</si>
  <si>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</si>
  <si>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</si>
  <si>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</si>
  <si>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</si>
  <si>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</si>
  <si>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</si>
  <si>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</si>
  <si>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</si>
  <si>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</si>
  <si>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</si>
  <si>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</si>
  <si>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</si>
  <si>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</si>
  <si>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</si>
  <si>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</si>
  <si>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</si>
  <si>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</si>
  <si>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</si>
  <si>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</si>
  <si>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</si>
  <si>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</si>
  <si>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</si>
  <si>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</si>
  <si>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</si>
  <si>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</si>
  <si>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</si>
  <si>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</si>
  <si>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</si>
  <si>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</si>
  <si>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</si>
  <si>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</si>
  <si>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</si>
  <si>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</si>
  <si>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</si>
  <si>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</si>
  <si>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</si>
  <si>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</si>
  <si>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</si>
  <si>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</si>
  <si>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</si>
  <si>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</si>
  <si>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</si>
  <si>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</si>
  <si>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</si>
  <si>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</si>
  <si>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</si>
  <si>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</si>
  <si>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</si>
  <si>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</si>
  <si>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</si>
  <si>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</si>
  <si>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</si>
  <si>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</si>
  <si>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</si>
  <si>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</si>
  <si>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</si>
  <si>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</si>
  <si>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</si>
  <si>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</si>
  <si>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</si>
  <si>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</si>
  <si>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</si>
  <si>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</si>
  <si>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</si>
  <si>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</si>
  <si>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</si>
  <si>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</si>
  <si>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</si>
  <si>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</si>
  <si>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</si>
  <si>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</si>
  <si>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</si>
  <si>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</si>
  <si>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</si>
  <si>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</si>
  <si>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</si>
  <si>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</si>
  <si>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</si>
  <si>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</si>
  <si>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</si>
  <si>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</si>
  <si>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</si>
  <si>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</si>
  <si>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</si>
  <si>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</si>
  <si>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</si>
  <si>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</si>
  <si>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</si>
  <si>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</si>
  <si>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</si>
  <si>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</si>
  <si>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</si>
  <si>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</si>
  <si>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</si>
  <si>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</si>
  <si>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</si>
  <si>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</si>
  <si>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</si>
  <si>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</si>
  <si>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</si>
  <si>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</si>
  <si>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</si>
  <si>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</si>
  <si>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</si>
  <si>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</si>
  <si>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</si>
  <si>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</si>
  <si>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</si>
  <si>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</si>
  <si>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</si>
  <si>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</si>
  <si>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</si>
  <si>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</si>
  <si>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</si>
  <si>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</si>
  <si>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</si>
  <si>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</si>
  <si>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</si>
  <si>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</si>
  <si>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</si>
  <si>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</si>
  <si>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</si>
  <si>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</si>
  <si>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</si>
  <si>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</si>
  <si>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</si>
  <si>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</si>
  <si>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</si>
  <si>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</si>
  <si>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</si>
  <si>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</si>
  <si>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</si>
  <si>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</si>
  <si>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</si>
  <si>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</si>
  <si>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</si>
  <si>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</si>
  <si>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</si>
  <si>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</si>
  <si>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</si>
  <si>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</si>
  <si>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</si>
  <si>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</si>
  <si>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</si>
  <si>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</si>
  <si>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</si>
  <si>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</si>
  <si>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</si>
  <si>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</si>
  <si>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</si>
  <si>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</si>
  <si>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</si>
  <si>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</si>
  <si>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</si>
  <si>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</si>
  <si>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</si>
  <si>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</si>
  <si>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</si>
  <si>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</si>
  <si>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</si>
  <si>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</si>
  <si>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</si>
  <si>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</si>
  <si>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</si>
  <si>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</si>
  <si>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</si>
  <si>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</si>
  <si>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</si>
  <si>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</si>
  <si>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</si>
  <si>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</si>
  <si>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</si>
  <si>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</si>
  <si>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</si>
  <si>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</si>
  <si>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</si>
  <si>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</si>
  <si>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</si>
  <si>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</si>
  <si>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</si>
  <si>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</si>
  <si>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</si>
  <si>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</si>
  <si>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</si>
  <si>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</si>
  <si>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</si>
  <si>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</si>
  <si>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</si>
  <si>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</si>
  <si>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</si>
  <si>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</si>
  <si>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</si>
  <si>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</si>
  <si>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</si>
  <si>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</si>
  <si>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</si>
  <si>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</si>
  <si>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</si>
  <si>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</si>
  <si>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</si>
  <si>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</si>
  <si>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</si>
  <si>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</si>
  <si>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</si>
  <si>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</si>
  <si>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</si>
  <si>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</si>
  <si>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</si>
  <si>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</si>
  <si>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</si>
  <si>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</si>
  <si>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</si>
  <si>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</si>
  <si>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</si>
  <si>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</si>
  <si>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</si>
  <si>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</si>
  <si>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</si>
  <si>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</si>
  <si>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</si>
  <si>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</si>
  <si>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</si>
  <si>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</si>
  <si>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</si>
  <si>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</si>
  <si>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</si>
  <si>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</si>
  <si>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</si>
  <si>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</si>
  <si>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</si>
  <si>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</si>
  <si>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</si>
  <si>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</si>
  <si>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</si>
  <si>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</si>
  <si>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</si>
  <si>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</si>
  <si>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</si>
  <si>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</si>
  <si>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</si>
  <si>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</si>
  <si>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</si>
  <si>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</si>
  <si>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</si>
  <si>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</si>
  <si>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</si>
  <si>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</si>
  <si>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</si>
  <si>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</si>
  <si>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</si>
  <si>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</si>
  <si>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</si>
  <si>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</si>
  <si>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</si>
  <si>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</si>
  <si>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</si>
  <si>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</si>
  <si>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</si>
  <si>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</si>
  <si>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</si>
  <si>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</si>
  <si>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</si>
  <si>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</si>
  <si>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</si>
  <si>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</si>
  <si>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</si>
  <si>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</si>
  <si>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</si>
  <si>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</si>
  <si>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</si>
  <si>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</si>
  <si>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</si>
  <si>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</si>
  <si>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</si>
  <si>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</si>
  <si>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</si>
  <si>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</si>
  <si>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</si>
  <si>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</si>
  <si>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</si>
  <si>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</si>
  <si>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</si>
  <si>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</si>
  <si>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</si>
  <si>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</si>
  <si>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</si>
  <si>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</si>
  <si>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</si>
  <si>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</si>
  <si>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</si>
  <si>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</si>
  <si>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</si>
  <si>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</si>
  <si>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</si>
  <si>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</si>
  <si>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</si>
  <si>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</si>
  <si>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</si>
  <si>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</si>
  <si>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</si>
  <si>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</si>
  <si>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</si>
  <si>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</si>
  <si>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</si>
  <si>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</si>
  <si>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</si>
  <si>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</si>
  <si>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</si>
  <si>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</si>
  <si>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</si>
  <si>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</si>
  <si>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</si>
  <si>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</si>
  <si>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</si>
  <si>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</si>
  <si>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</si>
  <si>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</si>
  <si>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</si>
  <si>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</si>
  <si>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</si>
  <si>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</si>
  <si>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</si>
  <si>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</si>
  <si>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</si>
  <si>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</si>
  <si>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</si>
  <si>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</si>
  <si>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</si>
  <si>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</si>
  <si>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</si>
  <si>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</si>
  <si>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</si>
  <si>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</si>
  <si>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</si>
  <si>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</si>
  <si>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</si>
  <si>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</si>
  <si>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</si>
  <si>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</si>
  <si>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</si>
  <si>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</si>
  <si>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</si>
  <si>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</si>
  <si>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</si>
  <si>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</si>
  <si>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</si>
  <si>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</si>
  <si>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</si>
  <si>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</si>
  <si>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</si>
  <si>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</si>
  <si>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</si>
  <si>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</si>
  <si>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</si>
  <si>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</si>
  <si>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</si>
  <si>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</si>
  <si>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</si>
  <si>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</si>
  <si>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</si>
  <si>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</si>
  <si>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</si>
  <si>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</si>
  <si>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</si>
  <si>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</si>
  <si>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</si>
  <si>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</si>
  <si>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</si>
  <si>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</si>
  <si>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</si>
  <si>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</si>
  <si>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</si>
  <si>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</si>
  <si>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</si>
  <si>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</si>
  <si>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</si>
  <si>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</si>
  <si>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</si>
  <si>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</si>
  <si>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</si>
  <si>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</si>
  <si>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</si>
  <si>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</si>
  <si>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</si>
  <si>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</si>
  <si>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</si>
  <si>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</si>
  <si>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</si>
  <si>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</si>
  <si>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</si>
  <si>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</si>
  <si>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</si>
  <si>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</si>
  <si>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</si>
  <si>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</si>
  <si>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</si>
  <si>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</si>
  <si>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</si>
  <si>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</si>
  <si>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</si>
  <si>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</si>
  <si>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</si>
  <si>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</si>
  <si>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</si>
  <si>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</si>
  <si>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</si>
  <si>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</si>
  <si>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</si>
  <si>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</si>
  <si>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</si>
  <si>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</si>
  <si>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</si>
  <si>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</si>
  <si>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</si>
  <si>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</si>
  <si>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</si>
  <si>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</si>
  <si>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</si>
  <si>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</si>
  <si>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</si>
  <si>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</si>
  <si>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</si>
  <si>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</si>
  <si>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</si>
  <si>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</si>
  <si>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</si>
  <si>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</si>
  <si>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</si>
  <si>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</si>
  <si>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</si>
  <si>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</si>
  <si>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</si>
  <si>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</si>
  <si>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</si>
  <si>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</si>
  <si>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</si>
  <si>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</si>
  <si>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</si>
  <si>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</si>
  <si>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</si>
  <si>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</si>
  <si>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</si>
  <si>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</si>
  <si>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</si>
  <si>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</si>
  <si>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</si>
  <si>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</si>
  <si>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</si>
  <si>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</si>
  <si>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</si>
  <si>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</si>
  <si>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</si>
  <si>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</si>
  <si>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</si>
  <si>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</si>
  <si>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</si>
  <si>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</si>
  <si>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</si>
  <si>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</si>
  <si>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</si>
  <si>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</si>
  <si>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</si>
  <si>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</si>
  <si>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</si>
  <si>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</si>
  <si>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</si>
  <si>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</si>
  <si>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</si>
  <si>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</si>
  <si>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</si>
  <si>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</si>
  <si>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</si>
  <si>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</si>
  <si>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</si>
  <si>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</si>
  <si>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</si>
  <si>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</si>
  <si>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</si>
  <si>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</si>
  <si>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</si>
  <si>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</si>
  <si>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</si>
  <si>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</si>
  <si>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</si>
  <si>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</si>
  <si>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</si>
  <si>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</si>
  <si>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</si>
  <si>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</si>
  <si>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</si>
  <si>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</si>
  <si>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</si>
  <si>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</si>
  <si>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</si>
  <si>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</si>
  <si>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</si>
  <si>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</si>
  <si>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</si>
  <si>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</si>
  <si>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</si>
  <si>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</si>
  <si>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</si>
  <si>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</si>
  <si>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</si>
  <si>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</si>
  <si>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</si>
  <si>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</si>
  <si>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</si>
  <si>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</si>
  <si>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</si>
  <si>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</si>
  <si>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</si>
  <si>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</si>
  <si>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</si>
  <si>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</si>
  <si>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</si>
  <si>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</si>
  <si>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</si>
  <si>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</si>
  <si>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</si>
  <si>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</si>
  <si>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</si>
  <si>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</si>
  <si>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</si>
  <si>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</si>
  <si>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</si>
  <si>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</si>
  <si>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</si>
  <si>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</si>
  <si>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</si>
  <si>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</si>
  <si>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</si>
  <si>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</si>
  <si>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</si>
  <si>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</si>
  <si>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</si>
  <si>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</si>
  <si>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</si>
  <si>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</si>
  <si>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</si>
  <si>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</si>
  <si>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</si>
  <si>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</si>
  <si>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</si>
  <si>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</si>
  <si>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</si>
  <si>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</si>
  <si>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</si>
  <si>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</si>
  <si>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</si>
  <si>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</si>
  <si>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</si>
  <si>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</si>
  <si>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</si>
  <si>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</si>
  <si>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</si>
  <si>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</si>
  <si>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</si>
  <si>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</si>
  <si>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</si>
  <si>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</si>
  <si>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</si>
  <si>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</si>
  <si>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</si>
  <si>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</si>
  <si>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</si>
  <si>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</si>
  <si>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</si>
  <si>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</si>
  <si>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</si>
  <si>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</si>
  <si>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</si>
  <si>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</si>
  <si>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</si>
  <si>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</si>
  <si>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</si>
  <si>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</si>
  <si>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</si>
  <si>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</si>
  <si>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</si>
  <si>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</si>
  <si>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</si>
  <si>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</si>
  <si>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</si>
  <si>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</si>
  <si>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</si>
  <si>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</si>
  <si>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</si>
  <si>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</si>
  <si>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</si>
  <si>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</si>
  <si>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</si>
  <si>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</si>
  <si>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</si>
  <si>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</si>
  <si>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</si>
  <si>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</si>
  <si>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</si>
  <si>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</si>
  <si>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</si>
  <si>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</si>
  <si>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</si>
  <si>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</si>
  <si>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</si>
  <si>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</si>
  <si>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</si>
  <si>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</si>
  <si>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</si>
  <si>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</si>
  <si>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</si>
  <si>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</si>
  <si>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</si>
  <si>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</si>
  <si>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</si>
  <si>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</si>
  <si>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</si>
  <si>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</si>
  <si>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</si>
  <si>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</si>
  <si>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</si>
  <si>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</si>
  <si>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</si>
  <si>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</si>
  <si>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</si>
  <si>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</si>
  <si>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</si>
  <si>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</si>
  <si>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</si>
  <si>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</si>
  <si>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</si>
  <si>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</si>
  <si>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</si>
  <si>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</si>
  <si>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</si>
  <si>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</si>
  <si>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</si>
  <si>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</si>
  <si>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</si>
  <si>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</si>
  <si>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</si>
  <si>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</si>
  <si>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</si>
  <si>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</si>
  <si>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</si>
  <si>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</si>
  <si>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</si>
  <si>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</si>
  <si>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</si>
  <si>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</si>
  <si>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</si>
  <si>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</si>
  <si>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</si>
  <si>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</si>
  <si>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</si>
  <si>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</si>
  <si>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</si>
  <si>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</si>
  <si>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</si>
  <si>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</si>
  <si>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</si>
  <si>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</si>
  <si>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</si>
  <si>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</si>
  <si>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</si>
  <si>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</si>
  <si>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</si>
  <si>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</si>
  <si>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</si>
  <si>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</si>
  <si>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</si>
  <si>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</si>
  <si>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</si>
  <si>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</si>
  <si>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</si>
  <si>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</si>
  <si>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</si>
  <si>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</si>
  <si>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</si>
  <si>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</si>
  <si>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</si>
  <si>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</si>
  <si>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</si>
  <si>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</si>
  <si>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</si>
  <si>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</si>
  <si>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</si>
  <si>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</si>
  <si>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</si>
  <si>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</si>
  <si>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</si>
  <si>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</si>
  <si>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</si>
  <si>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</si>
  <si>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</si>
  <si>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</si>
  <si>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</si>
  <si>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</si>
  <si>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</si>
  <si>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</si>
  <si>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</si>
  <si>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</si>
  <si>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</si>
  <si>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</si>
  <si>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</si>
  <si>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</si>
  <si>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</si>
  <si>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</si>
  <si>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</si>
  <si>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</si>
  <si>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</si>
  <si>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</si>
  <si>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</si>
  <si>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</si>
  <si>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</si>
  <si>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</si>
  <si>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</si>
  <si>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</si>
  <si>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</si>
  <si>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</si>
  <si>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</si>
  <si>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</si>
  <si>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</si>
  <si>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</si>
  <si>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</si>
  <si>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</si>
  <si>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</si>
  <si>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</si>
  <si>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</si>
  <si>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</si>
  <si>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</si>
  <si>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</si>
  <si>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</si>
  <si>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</si>
  <si>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</si>
  <si>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</si>
  <si>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</si>
  <si>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</si>
  <si>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</si>
  <si>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</si>
  <si>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</si>
  <si>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</si>
  <si>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</si>
  <si>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</si>
  <si>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</si>
  <si>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</si>
  <si>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</si>
  <si>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</si>
  <si>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</si>
  <si>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</si>
  <si>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</si>
  <si>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</si>
  <si>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</si>
  <si>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</si>
  <si>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</si>
  <si>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</si>
  <si>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</si>
  <si>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</si>
  <si>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</si>
  <si>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</si>
  <si>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</si>
  <si>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</si>
  <si>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</si>
  <si>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</si>
  <si>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</si>
  <si>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</si>
  <si>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</si>
  <si>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</si>
  <si>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</si>
  <si>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</si>
  <si>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</si>
  <si>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</si>
  <si>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</si>
  <si>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</si>
  <si>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</si>
  <si>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</si>
  <si>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</si>
  <si>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</si>
  <si>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</si>
  <si>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</si>
  <si>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</si>
  <si>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</si>
  <si>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</si>
  <si>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</si>
  <si>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</si>
  <si>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</si>
  <si>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</si>
  <si>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</si>
  <si>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</si>
  <si>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</si>
  <si>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</si>
  <si>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</si>
  <si>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</si>
  <si>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</si>
  <si>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</si>
  <si>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</si>
  <si>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</si>
  <si>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</si>
  <si>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</si>
  <si>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</si>
  <si>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</si>
  <si>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</si>
  <si>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</si>
  <si>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</si>
  <si>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</si>
  <si>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</si>
  <si>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</si>
  <si>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</si>
  <si>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</si>
  <si>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</si>
  <si>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</si>
  <si>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</si>
  <si>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</si>
  <si>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</si>
  <si>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</si>
  <si>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</si>
  <si>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</si>
  <si>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</si>
  <si>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</si>
  <si>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</si>
  <si>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</si>
  <si>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</si>
  <si>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</si>
  <si>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</si>
  <si>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</si>
  <si>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</si>
  <si>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</si>
  <si>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</si>
  <si>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</si>
  <si>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</si>
  <si>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</si>
  <si>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</si>
  <si>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</si>
  <si>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</si>
  <si>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</si>
  <si>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</si>
  <si>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</si>
  <si>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</si>
  <si>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</si>
  <si>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</si>
  <si>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</si>
  <si>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</si>
  <si>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</si>
  <si>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</si>
  <si>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</si>
  <si>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</si>
  <si>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</si>
  <si>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</si>
  <si>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</si>
  <si>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</si>
  <si>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</si>
  <si>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</si>
  <si>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</si>
  <si>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</si>
  <si>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</si>
  <si>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</si>
  <si>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</si>
  <si>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</si>
  <si>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</si>
  <si>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</si>
  <si>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</si>
  <si>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</si>
  <si>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</si>
  <si>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</si>
  <si>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</si>
  <si>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</si>
  <si>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</si>
  <si>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</si>
  <si>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</si>
  <si>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</si>
  <si>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</si>
  <si>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</si>
  <si>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</si>
  <si>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</si>
  <si>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</si>
  <si>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</si>
  <si>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</si>
  <si>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</si>
  <si>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</si>
  <si>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</si>
  <si>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</si>
  <si>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</si>
  <si>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</si>
  <si>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</si>
  <si>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</si>
  <si>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</si>
  <si>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</si>
  <si>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</si>
  <si>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</si>
  <si>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</si>
  <si>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</si>
  <si>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</si>
  <si>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</si>
  <si>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</si>
  <si>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</si>
  <si>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</si>
  <si>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</si>
  <si>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</si>
  <si>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</si>
  <si>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</si>
  <si>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</si>
  <si>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</si>
  <si>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</si>
  <si>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</si>
  <si>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</si>
  <si>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</si>
  <si>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</si>
  <si>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</si>
  <si>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</si>
  <si>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</si>
  <si>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</si>
  <si>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</si>
  <si>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</si>
  <si>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</si>
  <si>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</si>
  <si>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</si>
  <si>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</si>
  <si>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</si>
  <si>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</si>
  <si>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</si>
  <si>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</si>
  <si>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</si>
  <si>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</si>
  <si>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</si>
  <si>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</si>
  <si>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</si>
  <si>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</si>
  <si>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</si>
  <si>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</si>
  <si>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</si>
  <si>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</si>
  <si>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</si>
  <si>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</si>
  <si>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</si>
  <si>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</si>
  <si>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</si>
  <si>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</si>
  <si>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</si>
  <si>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</si>
  <si>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</si>
  <si>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</si>
  <si>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</si>
  <si>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</si>
  <si>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</si>
  <si>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</si>
  <si>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</si>
  <si>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</si>
  <si>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</si>
  <si>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</si>
  <si>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</si>
  <si>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</si>
  <si>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</si>
  <si>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</si>
  <si>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</si>
  <si>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</si>
  <si>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</si>
  <si>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</si>
  <si>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</si>
  <si>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</si>
  <si>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</si>
  <si>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</si>
  <si>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</si>
  <si>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</si>
  <si>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</si>
  <si>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</si>
  <si>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</si>
  <si>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</si>
  <si>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</si>
  <si>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</si>
  <si>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</si>
  <si>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</si>
  <si>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</si>
  <si>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</si>
  <si>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</si>
  <si>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</si>
  <si>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</si>
  <si>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</si>
  <si>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</si>
  <si>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</si>
  <si>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</si>
  <si>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</si>
  <si>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</si>
  <si>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</si>
  <si>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</si>
  <si>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</si>
  <si>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</si>
  <si>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</si>
  <si>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</si>
  <si>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</si>
  <si>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</si>
  <si>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</si>
  <si>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</si>
  <si>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</si>
  <si>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</si>
  <si>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</si>
  <si>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</si>
  <si>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</si>
  <si>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</si>
  <si>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</si>
  <si>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</si>
  <si>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</si>
  <si>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</si>
  <si>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</si>
  <si>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</si>
  <si>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</si>
  <si>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</si>
  <si>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</si>
  <si>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</si>
  <si>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</si>
  <si>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</si>
  <si>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</si>
  <si>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</si>
  <si>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</si>
  <si>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</si>
  <si>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</si>
  <si>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</si>
  <si>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</si>
  <si>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</si>
  <si>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</si>
  <si>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</si>
  <si>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</si>
  <si>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</si>
  <si>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</si>
  <si>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</si>
  <si>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</si>
  <si>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</si>
  <si>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</si>
  <si>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</si>
  <si>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</si>
  <si>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</si>
  <si>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</si>
  <si>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</si>
  <si>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</si>
  <si>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</si>
  <si>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</si>
  <si>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</si>
  <si>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</si>
  <si>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</si>
  <si>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</si>
  <si>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</si>
  <si>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</si>
  <si>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</si>
  <si>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</si>
  <si>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</si>
  <si>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</si>
  <si>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</si>
  <si>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</si>
  <si>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</si>
  <si>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</si>
  <si>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</si>
  <si>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</si>
  <si>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</si>
  <si>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</si>
  <si>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</si>
  <si>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</si>
  <si>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</si>
  <si>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</si>
  <si>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</si>
  <si>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</si>
  <si>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</si>
  <si>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</si>
  <si>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</si>
  <si>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</si>
  <si>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</si>
  <si>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</si>
  <si>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</si>
  <si>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</si>
  <si>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</si>
  <si>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</si>
  <si>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</si>
  <si>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</si>
  <si>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</si>
  <si>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</si>
  <si>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</si>
  <si>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</si>
  <si>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</si>
  <si>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</si>
  <si>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</si>
  <si>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</si>
  <si>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</si>
  <si>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</si>
  <si>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</si>
  <si>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</si>
  <si>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</si>
  <si>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</si>
  <si>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</si>
  <si>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</si>
  <si>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</si>
  <si>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</si>
  <si>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</si>
  <si>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</si>
  <si>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</si>
  <si>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</si>
  <si>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</si>
  <si>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</si>
  <si>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</si>
  <si>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</si>
  <si>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</si>
  <si>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</si>
  <si>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</si>
  <si>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</si>
  <si>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</si>
  <si>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</si>
  <si>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</si>
  <si>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</si>
  <si>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</si>
  <si>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</si>
  <si>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</si>
  <si>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</si>
  <si>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</si>
  <si>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</si>
  <si>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</si>
  <si>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</si>
  <si>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</si>
  <si>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</si>
  <si>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</si>
  <si>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</si>
  <si>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</si>
  <si>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</si>
  <si>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</si>
  <si>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</si>
  <si>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</si>
  <si>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</si>
  <si>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</si>
  <si>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</si>
  <si>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</si>
  <si>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</si>
  <si>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</si>
  <si>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</si>
  <si>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</si>
  <si>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</si>
  <si>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</si>
  <si>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</si>
  <si>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</si>
  <si>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</si>
  <si>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</si>
  <si>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</si>
  <si>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</si>
  <si>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</si>
  <si>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</si>
  <si>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</si>
  <si>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</si>
  <si>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</si>
  <si>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</si>
  <si>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</si>
  <si>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</si>
  <si>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</si>
  <si>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</si>
  <si>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</si>
  <si>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</si>
  <si>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</si>
  <si>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</si>
  <si>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</si>
  <si>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</si>
  <si>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</si>
  <si>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</si>
  <si>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</si>
  <si>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</si>
  <si>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</si>
  <si>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</si>
  <si>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</si>
  <si>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</si>
  <si>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</si>
  <si>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</si>
  <si>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</si>
  <si>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</si>
  <si>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</si>
  <si>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</si>
  <si>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</si>
  <si>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</si>
  <si>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</si>
  <si>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</si>
  <si>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</si>
  <si>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</si>
  <si>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</si>
  <si>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</si>
  <si>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</si>
  <si>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</si>
  <si>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</si>
  <si>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</si>
  <si>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</si>
  <si>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</si>
  <si>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</si>
  <si>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</si>
  <si>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</si>
  <si>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</si>
  <si>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</si>
  <si>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</si>
  <si>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</si>
  <si>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</si>
  <si>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</si>
  <si>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</si>
  <si>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</si>
  <si>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</si>
  <si>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</si>
  <si>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</si>
  <si>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</si>
  <si>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</si>
  <si>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</si>
  <si>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</si>
  <si>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</si>
  <si>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</si>
  <si>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</si>
  <si>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</si>
  <si>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</si>
  <si>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</si>
  <si>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</si>
  <si>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</si>
  <si>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</si>
  <si>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</si>
  <si>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</si>
  <si>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</si>
  <si>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</si>
  <si>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</si>
  <si>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</si>
  <si>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</si>
  <si>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</si>
  <si>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</si>
  <si>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</si>
  <si>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</si>
  <si>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</si>
  <si>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</si>
  <si>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</si>
  <si>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</si>
  <si>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</si>
  <si>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</si>
  <si>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</si>
  <si>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</si>
  <si>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</si>
  <si>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</si>
  <si>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</si>
  <si>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</si>
  <si>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</si>
  <si>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</si>
  <si>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</si>
  <si>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</si>
  <si>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</si>
  <si>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</si>
  <si>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</si>
  <si>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</si>
  <si>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</si>
  <si>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</si>
  <si>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</si>
  <si>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</si>
  <si>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</si>
  <si>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</si>
  <si>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</si>
  <si>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</si>
  <si>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</si>
  <si>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</si>
  <si>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</si>
  <si>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</si>
  <si>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</si>
  <si>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</si>
  <si>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</si>
  <si>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</si>
  <si>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</si>
  <si>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</si>
  <si>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</si>
  <si>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</si>
  <si>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</si>
  <si>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</si>
  <si>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</si>
  <si>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</si>
  <si>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</si>
  <si>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</si>
  <si>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</si>
  <si>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</si>
  <si>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</si>
  <si>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</si>
  <si>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</si>
  <si>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</si>
  <si>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</si>
  <si>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</si>
  <si>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</si>
  <si>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</si>
  <si>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</si>
  <si>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</si>
  <si>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</si>
  <si>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</si>
  <si>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</si>
  <si>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</si>
  <si>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</si>
  <si>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</si>
  <si>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</si>
  <si>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</si>
  <si>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</si>
  <si>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</si>
  <si>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</si>
  <si>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</si>
  <si>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</si>
  <si>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</si>
  <si>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</si>
  <si>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</si>
  <si>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</si>
  <si>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</si>
  <si>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</si>
  <si>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</si>
  <si>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</si>
  <si>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</si>
  <si>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</si>
  <si>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</si>
  <si>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</si>
  <si>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</si>
  <si>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</si>
  <si>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</si>
  <si>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</si>
  <si>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</si>
  <si>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</si>
  <si>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</si>
  <si>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</si>
  <si>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</si>
  <si>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</si>
  <si>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</si>
  <si>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</si>
  <si>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</si>
  <si>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</si>
  <si>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</si>
  <si>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</si>
  <si>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</si>
  <si>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</si>
  <si>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</si>
  <si>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</si>
  <si>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</si>
  <si>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</si>
  <si>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</si>
  <si>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</si>
  <si>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</si>
  <si>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</si>
  <si>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</si>
  <si>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</si>
  <si>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</si>
  <si>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</si>
  <si>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</si>
  <si>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</si>
  <si>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</si>
  <si>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</si>
  <si>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</si>
  <si>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</si>
  <si>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</si>
  <si>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</si>
  <si>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</si>
  <si>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</si>
  <si>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</si>
  <si>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</si>
  <si>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</si>
  <si>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</si>
  <si>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</si>
  <si>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</si>
  <si>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</si>
  <si>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</si>
  <si>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</si>
  <si>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</si>
  <si>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</si>
  <si>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</si>
  <si>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</si>
  <si>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</si>
  <si>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</si>
  <si>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</si>
  <si>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</si>
  <si>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</si>
  <si>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</si>
  <si>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</si>
  <si>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</si>
  <si>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</si>
  <si>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</si>
  <si>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</si>
  <si>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</si>
  <si>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</si>
  <si>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</si>
  <si>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</si>
  <si>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</si>
  <si>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</si>
  <si>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</si>
  <si>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</si>
  <si>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</si>
  <si>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</si>
  <si>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</si>
  <si>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</si>
  <si>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</si>
  <si>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</si>
  <si>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</si>
  <si>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</si>
  <si>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</si>
  <si>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</si>
  <si>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</si>
  <si>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</si>
  <si>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</si>
  <si>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</si>
  <si>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</si>
  <si>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</si>
  <si>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</si>
  <si>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</si>
  <si>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</si>
  <si>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</si>
  <si>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</si>
  <si>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</si>
  <si>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</si>
  <si>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</si>
  <si>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</si>
  <si>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</si>
  <si>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</si>
  <si>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</si>
  <si>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</si>
  <si>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</si>
  <si>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</si>
  <si>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</si>
  <si>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</si>
  <si>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</si>
  <si>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</si>
  <si>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</si>
  <si>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</si>
  <si>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</si>
  <si>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</si>
  <si>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</si>
  <si>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</si>
  <si>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</si>
  <si>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</si>
  <si>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</si>
  <si>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</si>
  <si>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</si>
  <si>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</si>
  <si>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</si>
  <si>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</si>
  <si>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</si>
  <si>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</si>
  <si>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</si>
  <si>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</si>
  <si>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</si>
  <si>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</si>
  <si>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</si>
  <si>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</si>
  <si>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</si>
  <si>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</si>
  <si>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</si>
  <si>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</si>
  <si>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</si>
  <si>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</si>
  <si>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</si>
  <si>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</si>
  <si>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</si>
  <si>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</si>
  <si>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</si>
  <si>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</si>
  <si>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</si>
  <si>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</si>
  <si>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</si>
  <si>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</si>
  <si>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</si>
  <si>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</si>
  <si>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</si>
  <si>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</si>
  <si>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</si>
  <si>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</si>
  <si>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</si>
  <si>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</si>
  <si>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</si>
  <si>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</si>
  <si>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</si>
  <si>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</si>
  <si>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</si>
  <si>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</si>
  <si>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</si>
  <si>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</si>
  <si>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</si>
  <si>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</si>
  <si>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</si>
  <si>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</si>
  <si>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</si>
  <si>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</si>
  <si>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</si>
  <si>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</si>
  <si>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</si>
  <si>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</si>
  <si>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</si>
  <si>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</si>
  <si>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</si>
  <si>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</si>
  <si>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</si>
  <si>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</si>
  <si>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</si>
  <si>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</si>
  <si>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</si>
  <si>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</si>
  <si>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</si>
  <si>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</si>
  <si>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</si>
  <si>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</si>
  <si>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</si>
  <si>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</si>
  <si>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</si>
  <si>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</si>
  <si>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</si>
  <si>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</si>
  <si>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</si>
  <si>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</si>
  <si>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</si>
  <si>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</si>
  <si>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</si>
  <si>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</si>
  <si>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</si>
  <si>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</si>
  <si>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</si>
  <si>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</si>
  <si>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</si>
  <si>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</si>
  <si>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</si>
  <si>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</si>
  <si>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</si>
  <si>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</si>
  <si>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</si>
  <si>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</si>
  <si>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</si>
  <si>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</si>
  <si>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</si>
  <si>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</si>
  <si>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</si>
  <si>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</si>
  <si>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</si>
  <si>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</si>
  <si>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</si>
  <si>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</si>
  <si>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</si>
  <si>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</si>
  <si>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</si>
  <si>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</si>
  <si>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</si>
  <si>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</si>
  <si>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</si>
  <si>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</si>
  <si>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</si>
  <si>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</si>
  <si>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</si>
  <si>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</si>
  <si>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</si>
  <si>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</si>
  <si>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</si>
  <si>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</si>
  <si>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</si>
  <si>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</si>
  <si>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</si>
  <si>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</si>
  <si>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</si>
  <si>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</si>
  <si>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</si>
  <si>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</si>
  <si>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</si>
  <si>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</si>
  <si>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</si>
  <si>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</si>
  <si>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</si>
  <si>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</si>
  <si>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</si>
  <si>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</si>
  <si>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</si>
  <si>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</si>
  <si>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</si>
  <si>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</si>
  <si>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</si>
  <si>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</si>
  <si>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</si>
  <si>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</si>
  <si>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</si>
  <si>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</si>
  <si>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</si>
  <si>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</si>
  <si>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</si>
  <si>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</si>
  <si>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</si>
  <si>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</si>
  <si>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</si>
  <si>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</si>
  <si>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</si>
  <si>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</si>
  <si>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</si>
  <si>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</si>
  <si>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</si>
  <si>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</si>
  <si>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</si>
  <si>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</si>
  <si>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</si>
  <si>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</si>
  <si>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</si>
  <si>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</si>
  <si>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</si>
  <si>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</si>
  <si>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</si>
  <si>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</si>
  <si>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</si>
  <si>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</si>
  <si>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</si>
  <si>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</si>
  <si>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</si>
  <si>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</si>
  <si>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</si>
  <si>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</si>
  <si>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</si>
  <si>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</si>
  <si>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</si>
  <si>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</si>
  <si>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</si>
  <si>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</si>
  <si>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</si>
  <si>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</si>
  <si>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</si>
  <si>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</si>
  <si>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</si>
  <si>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</si>
  <si>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</si>
  <si>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</si>
  <si>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</si>
  <si>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</si>
  <si>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</si>
  <si>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</si>
  <si>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</si>
  <si>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</si>
  <si>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</si>
  <si>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</si>
  <si>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</si>
  <si>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</si>
  <si>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</si>
  <si>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</si>
  <si>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</si>
  <si>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</si>
  <si>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</si>
  <si>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</si>
  <si>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</si>
  <si>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</si>
  <si>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</si>
  <si>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</si>
  <si>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</si>
  <si>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</si>
  <si>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</si>
  <si>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</si>
  <si>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</si>
  <si>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</si>
  <si>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</si>
  <si>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</si>
  <si>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</si>
  <si>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</si>
  <si>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</si>
  <si>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</si>
  <si>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</si>
  <si>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</si>
  <si>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</si>
  <si>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</si>
  <si>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</si>
  <si>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</si>
  <si>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</si>
  <si>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</si>
  <si>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</si>
  <si>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</si>
  <si>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</si>
  <si>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</si>
  <si>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</si>
  <si>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</si>
  <si>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</si>
  <si>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</si>
  <si>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</si>
  <si>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</si>
  <si>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</si>
  <si>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</si>
  <si>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</si>
  <si>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</si>
  <si>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</si>
  <si>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</si>
  <si>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</si>
  <si>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</si>
  <si>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</si>
  <si>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</si>
  <si>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</si>
  <si>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</si>
  <si>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</si>
  <si>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</si>
  <si>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</si>
  <si>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</si>
  <si>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</si>
  <si>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</si>
  <si>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</si>
  <si>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</si>
  <si>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</si>
  <si>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</si>
  <si>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</si>
  <si>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</si>
  <si>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</si>
  <si>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</si>
  <si>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</si>
  <si>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</si>
  <si>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</si>
  <si>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</si>
  <si>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</si>
  <si>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</si>
  <si>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</si>
  <si>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</si>
  <si>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</si>
  <si>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</si>
  <si>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</si>
  <si>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</si>
  <si>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</si>
  <si>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</si>
  <si>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</si>
  <si>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</si>
  <si>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</si>
  <si>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</si>
  <si>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</si>
  <si>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</si>
  <si>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</si>
  <si>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</si>
  <si>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</si>
  <si>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</si>
  <si>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</si>
  <si>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</si>
  <si>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</si>
  <si>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</si>
  <si>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</si>
  <si>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</si>
  <si>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</si>
  <si>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</si>
  <si>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</si>
  <si>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</si>
  <si>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</si>
  <si>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</si>
  <si>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</si>
  <si>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</si>
  <si>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</si>
  <si>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</si>
  <si>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</si>
  <si>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</si>
  <si>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</si>
  <si>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</si>
  <si>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</si>
  <si>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</si>
  <si>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</si>
  <si>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</si>
  <si>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</si>
  <si>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</si>
  <si>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</si>
  <si>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</si>
  <si>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</si>
  <si>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</si>
  <si>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</si>
  <si>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</si>
  <si>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</si>
  <si>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</si>
  <si>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</si>
  <si>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</si>
  <si>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</si>
  <si>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</si>
  <si>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</si>
  <si>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</si>
  <si>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</si>
  <si>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</si>
  <si>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</si>
  <si>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</si>
  <si>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</si>
  <si>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</si>
  <si>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</si>
  <si>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</si>
  <si>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</si>
  <si>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</si>
  <si>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</si>
  <si>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</si>
  <si>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</si>
  <si>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</si>
  <si>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</si>
  <si>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</si>
  <si>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</si>
  <si>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</si>
  <si>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</si>
  <si>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</si>
  <si>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</si>
  <si>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</si>
  <si>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</si>
  <si>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</si>
  <si>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</si>
  <si>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</si>
  <si>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</si>
  <si>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</si>
  <si>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</si>
  <si>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</si>
  <si>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</si>
  <si>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</si>
  <si>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</si>
  <si>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</si>
  <si>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</si>
  <si>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</si>
  <si>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</si>
  <si>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</si>
  <si>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</si>
  <si>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</si>
  <si>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</si>
  <si>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</si>
  <si>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</si>
  <si>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</si>
  <si>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</si>
  <si>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</si>
  <si>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</si>
  <si>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</si>
  <si>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</si>
  <si>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</si>
  <si>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</si>
  <si>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</si>
  <si>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</si>
  <si>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</si>
  <si>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</si>
  <si>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</si>
  <si>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</si>
  <si>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</si>
  <si>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</si>
  <si>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</si>
  <si>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</si>
  <si>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</si>
  <si>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</si>
  <si>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</si>
  <si>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</si>
  <si>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</si>
  <si>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</si>
  <si>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</si>
  <si>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</si>
  <si>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</si>
  <si>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</si>
  <si>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</si>
  <si>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</si>
  <si>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</si>
  <si>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</si>
  <si>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</si>
  <si>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</si>
  <si>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</si>
  <si>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</si>
  <si>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</si>
  <si>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</si>
  <si>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</si>
  <si>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</si>
  <si>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</si>
  <si>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</si>
  <si>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</si>
  <si>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</si>
  <si>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</si>
  <si>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</si>
  <si>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</si>
  <si>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</si>
  <si>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</si>
  <si>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</si>
  <si>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</si>
  <si>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</si>
  <si>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</si>
  <si>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</si>
  <si>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</si>
  <si>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</si>
  <si>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</si>
  <si>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</si>
  <si>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</si>
  <si>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</si>
  <si>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</si>
  <si>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</si>
  <si>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</si>
  <si>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</si>
  <si>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</si>
  <si>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</si>
  <si>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</si>
  <si>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</si>
  <si>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</si>
  <si>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</si>
  <si>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</si>
  <si>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</si>
  <si>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</si>
  <si>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</si>
  <si>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</si>
  <si>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</si>
  <si>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</si>
  <si>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</si>
  <si>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</si>
  <si>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</si>
  <si>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</si>
  <si>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</si>
  <si>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</si>
  <si>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</si>
  <si>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</si>
  <si>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</si>
  <si>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</si>
  <si>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</si>
  <si>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</si>
  <si>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</si>
  <si>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</si>
  <si>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</si>
  <si>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</si>
  <si>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</si>
  <si>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</si>
  <si>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</si>
  <si>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</si>
  <si>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</si>
  <si>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</si>
  <si>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</si>
  <si>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</si>
  <si>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</si>
  <si>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</si>
  <si>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</si>
  <si>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</si>
  <si>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</si>
  <si>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</si>
  <si>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</si>
  <si>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</si>
  <si>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</si>
  <si>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</si>
  <si>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</si>
  <si>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</si>
  <si>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</si>
  <si>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</si>
  <si>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</si>
  <si>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</si>
  <si>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</si>
  <si>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</si>
  <si>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</si>
  <si>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</si>
  <si>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</si>
  <si>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</si>
  <si>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</si>
  <si>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</si>
  <si>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</si>
  <si>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</si>
  <si>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</si>
  <si>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</si>
  <si>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</si>
  <si>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</si>
  <si>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</si>
  <si>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</si>
  <si>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</si>
  <si>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</si>
  <si>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</si>
  <si>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</si>
  <si>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</si>
  <si>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</si>
  <si>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</si>
  <si>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</si>
  <si>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</si>
  <si>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</si>
  <si>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</si>
  <si>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</si>
  <si>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</si>
  <si>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</si>
  <si>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</si>
  <si>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</si>
  <si>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</si>
  <si>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</si>
  <si>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</si>
  <si>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</si>
  <si>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</si>
  <si>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</si>
  <si>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</si>
  <si>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</si>
  <si>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</si>
  <si>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</si>
  <si>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</si>
  <si>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</si>
  <si>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</si>
  <si>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</si>
  <si>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</si>
  <si>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</si>
  <si>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</si>
  <si>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</si>
  <si>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</si>
  <si>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</si>
  <si>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</si>
  <si>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</si>
  <si>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</si>
  <si>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</si>
  <si>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</si>
  <si>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</si>
  <si>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</si>
  <si>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</si>
  <si>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</si>
  <si>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</si>
  <si>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</si>
  <si>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</si>
  <si>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</si>
  <si>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</si>
  <si>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</si>
  <si>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</si>
  <si>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</si>
  <si>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</si>
  <si>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</si>
  <si>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</si>
  <si>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</si>
  <si>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</si>
  <si>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</si>
  <si>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</si>
  <si>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</si>
  <si>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</si>
  <si>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</si>
  <si>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</si>
  <si>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</si>
  <si>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</si>
  <si>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</si>
  <si>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</si>
  <si>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</si>
  <si>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</si>
  <si>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</si>
  <si>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</si>
  <si>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</si>
  <si>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</si>
  <si>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</si>
  <si>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</si>
  <si>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</si>
  <si>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</si>
  <si>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</si>
  <si>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</si>
  <si>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</si>
  <si>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</si>
  <si>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</si>
  <si>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</si>
  <si>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</si>
  <si>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</si>
  <si>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</si>
  <si>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</si>
  <si>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</si>
  <si>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</si>
  <si>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</si>
  <si>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</si>
  <si>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</si>
  <si>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</si>
  <si>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</si>
  <si>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</si>
  <si>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</si>
  <si>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</si>
  <si>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</si>
  <si>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</si>
  <si>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</si>
  <si>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</si>
  <si>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</si>
  <si>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</si>
  <si>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</si>
  <si>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</si>
  <si>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</si>
  <si>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</si>
  <si>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</si>
  <si>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</si>
  <si>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</si>
  <si>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</si>
  <si>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</si>
  <si>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</si>
  <si>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</si>
  <si>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</si>
  <si>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</si>
  <si>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</si>
  <si>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</si>
  <si>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</si>
  <si>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</si>
  <si>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</si>
  <si>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</si>
  <si>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</si>
  <si>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</si>
  <si>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</si>
  <si>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</si>
  <si>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</si>
  <si>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</si>
  <si>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</si>
  <si>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</si>
  <si>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</si>
  <si>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</si>
  <si>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</si>
  <si>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</si>
  <si>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</si>
  <si>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</si>
  <si>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</si>
  <si>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</si>
  <si>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</si>
  <si>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</si>
  <si>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</si>
  <si>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</si>
  <si>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</si>
  <si>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</si>
  <si>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</si>
  <si>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</si>
  <si>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</si>
  <si>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</si>
  <si>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</si>
  <si>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</si>
  <si>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</si>
  <si>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</si>
  <si>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</si>
  <si>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</si>
  <si>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</si>
  <si>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</si>
  <si>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</si>
  <si>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</si>
  <si>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</si>
  <si>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</si>
  <si>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</si>
  <si>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</si>
  <si>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</si>
  <si>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</si>
  <si>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</si>
  <si>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</si>
  <si>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</si>
  <si>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</si>
  <si>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</si>
  <si>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</si>
  <si>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</si>
  <si>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</si>
  <si>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</si>
  <si>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</si>
  <si>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</si>
  <si>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</si>
  <si>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</si>
  <si>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</si>
  <si>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</si>
  <si>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</si>
  <si>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</si>
  <si>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</si>
  <si>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</si>
  <si>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</si>
  <si>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</si>
  <si>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</si>
  <si>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</si>
  <si>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</si>
  <si>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</si>
  <si>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</si>
  <si>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</si>
  <si>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</si>
  <si>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</si>
  <si>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</si>
  <si>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</si>
  <si>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</si>
  <si>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</si>
  <si>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</si>
  <si>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</si>
  <si>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</si>
  <si>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</si>
  <si>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</si>
  <si>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</si>
  <si>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</si>
  <si>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</si>
  <si>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</si>
  <si>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</si>
  <si>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</si>
  <si>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</si>
  <si>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</si>
  <si>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</si>
  <si>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</si>
  <si>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</si>
  <si>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</si>
  <si>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</si>
  <si>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</si>
  <si>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</si>
  <si>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</si>
  <si>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</si>
  <si>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</si>
  <si>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</si>
  <si>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</si>
  <si>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</si>
  <si>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</si>
  <si>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</si>
  <si>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</si>
  <si>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</si>
  <si>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</si>
  <si>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</si>
  <si>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</si>
  <si>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</si>
  <si>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</si>
  <si>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</si>
  <si>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</si>
  <si>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</si>
  <si>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</si>
  <si>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</si>
  <si>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</si>
  <si>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</si>
  <si>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</si>
  <si>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</si>
  <si>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</si>
  <si>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</si>
  <si>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</si>
  <si>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</si>
  <si>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</si>
  <si>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</si>
  <si>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</si>
  <si>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</si>
  <si>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</si>
  <si>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</si>
  <si>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</si>
  <si>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</si>
  <si>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</si>
  <si>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</si>
  <si>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</si>
  <si>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</si>
  <si>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</si>
  <si>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</si>
  <si>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</si>
  <si>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</si>
  <si>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</si>
  <si>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</si>
  <si>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</si>
  <si>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</si>
  <si>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</si>
  <si>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</si>
  <si>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</si>
  <si>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</si>
  <si>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</si>
  <si>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</si>
  <si>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</si>
  <si>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</si>
  <si>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</si>
  <si>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</si>
  <si>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</si>
  <si>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</si>
  <si>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</si>
  <si>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</si>
  <si>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</si>
  <si>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</si>
  <si>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</si>
  <si>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</si>
  <si>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</si>
  <si>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</si>
  <si>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</si>
  <si>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</si>
  <si>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</si>
  <si>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</si>
  <si>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</si>
  <si>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</si>
  <si>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</si>
  <si>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</si>
  <si>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</si>
  <si>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</si>
  <si>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</si>
  <si>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</si>
  <si>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</si>
  <si>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</si>
  <si>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</si>
  <si>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</si>
  <si>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</si>
  <si>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</si>
  <si>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</si>
  <si>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</si>
  <si>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</si>
  <si>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</si>
  <si>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</si>
  <si>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</si>
  <si>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</si>
  <si>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</si>
  <si>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</si>
  <si>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</si>
  <si>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</si>
  <si>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</si>
  <si>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</si>
  <si>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</si>
  <si>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</si>
  <si>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</si>
  <si>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</si>
  <si>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</si>
  <si>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</si>
  <si>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</si>
  <si>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</si>
  <si>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</si>
  <si>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</si>
  <si>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</si>
  <si>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</si>
  <si>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</si>
  <si>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</si>
  <si>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</si>
  <si>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</si>
  <si>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</si>
  <si>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</si>
  <si>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</si>
  <si>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</si>
  <si>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</si>
  <si>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</si>
  <si>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</si>
  <si>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</si>
  <si>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</si>
  <si>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</si>
  <si>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</si>
  <si>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</si>
  <si>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</si>
  <si>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</si>
  <si>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</si>
  <si>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</si>
  <si>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</si>
  <si>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</si>
  <si>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</si>
  <si>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</si>
  <si>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</si>
  <si>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</si>
  <si>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</si>
  <si>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</si>
  <si>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</si>
  <si>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</si>
  <si>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</si>
  <si>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</si>
  <si>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</si>
  <si>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</si>
  <si>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</si>
  <si>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</si>
  <si>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</si>
  <si>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</si>
  <si>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</si>
  <si>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</si>
  <si>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</si>
  <si>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</si>
  <si>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</si>
  <si>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</si>
  <si>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</si>
  <si>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</si>
  <si>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</si>
  <si>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</si>
  <si>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</si>
  <si>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</si>
  <si>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</si>
  <si>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</si>
  <si>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</si>
  <si>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</si>
  <si>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</si>
  <si>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</si>
  <si>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</si>
  <si>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</si>
  <si>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</si>
  <si>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</si>
  <si>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</si>
  <si>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</si>
  <si>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</si>
  <si>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</si>
  <si>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</si>
  <si>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</si>
  <si>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</si>
  <si>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</si>
  <si>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</si>
  <si>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</si>
  <si>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</si>
  <si>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</si>
  <si>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</si>
  <si>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</si>
  <si>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</si>
  <si>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</si>
  <si>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</si>
  <si>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</si>
  <si>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</si>
  <si>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</si>
  <si>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</si>
  <si>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</si>
  <si>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</si>
  <si>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</si>
  <si>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</si>
  <si>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</si>
  <si>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</si>
  <si>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</si>
  <si>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</si>
  <si>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</si>
  <si>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</si>
  <si>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</si>
  <si>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</si>
  <si>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</si>
  <si>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</si>
  <si>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</si>
  <si>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</si>
  <si>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</si>
  <si>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</si>
  <si>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</si>
  <si>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</si>
  <si>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</si>
  <si>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</si>
  <si>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</si>
  <si>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</si>
  <si>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</si>
  <si>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</si>
  <si>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</si>
  <si>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</si>
  <si>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</si>
  <si>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</si>
  <si>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</si>
  <si>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</si>
  <si>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</si>
  <si>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</si>
  <si>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</si>
  <si>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</si>
  <si>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</si>
  <si>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</si>
  <si>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</si>
  <si>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</si>
  <si>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</si>
  <si>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</si>
  <si>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</si>
  <si>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</si>
  <si>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</si>
  <si>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</si>
  <si>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</si>
  <si>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</si>
  <si>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</si>
  <si>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</si>
  <si>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</si>
  <si>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</si>
  <si>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</si>
  <si>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</si>
  <si>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</si>
  <si>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</si>
  <si>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</si>
  <si>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</si>
  <si>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</si>
  <si>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</si>
  <si>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</si>
  <si>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</si>
  <si>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</si>
  <si>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</si>
  <si>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</si>
  <si>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</si>
  <si>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</si>
  <si>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</si>
  <si>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</si>
  <si>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</si>
  <si>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</si>
  <si>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</si>
  <si>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</si>
  <si>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</si>
  <si>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</si>
  <si>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</si>
  <si>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</si>
  <si>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</si>
  <si>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</si>
  <si>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</si>
  <si>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</si>
  <si>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</si>
  <si>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</si>
  <si>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</si>
  <si>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</si>
  <si>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</si>
  <si>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</si>
  <si>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</si>
  <si>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</si>
  <si>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</si>
  <si>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</si>
  <si>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</si>
  <si>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</si>
  <si>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</si>
  <si>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</si>
  <si>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</si>
  <si>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</si>
  <si>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</si>
  <si>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</si>
  <si>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</si>
  <si>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</si>
  <si>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</si>
  <si>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</si>
  <si>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</si>
  <si>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</si>
  <si>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</si>
  <si>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</si>
  <si>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</si>
  <si>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</si>
  <si>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</si>
  <si>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</si>
  <si>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</si>
  <si>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</si>
  <si>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</si>
  <si>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</si>
  <si>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</si>
  <si>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</si>
  <si>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</si>
  <si>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</si>
  <si>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</si>
  <si>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</si>
  <si>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</si>
  <si>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</si>
  <si>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</si>
  <si>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</si>
  <si>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</si>
  <si>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</si>
  <si>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</si>
  <si>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</si>
  <si>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</si>
  <si>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</si>
  <si>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</si>
  <si>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</si>
  <si>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</si>
  <si>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</si>
  <si>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</si>
  <si>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</si>
  <si>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</si>
  <si>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</si>
  <si>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</si>
  <si>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</si>
  <si>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</si>
  <si>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</si>
  <si>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</si>
  <si>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</si>
  <si>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</si>
  <si>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</si>
  <si>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</si>
  <si>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</si>
  <si>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</si>
  <si>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</si>
  <si>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</si>
  <si>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</si>
  <si>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</si>
  <si>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</si>
  <si>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</si>
  <si>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</si>
  <si>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</si>
  <si>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</si>
  <si>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</si>
  <si>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</si>
  <si>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</si>
  <si>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</si>
  <si>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</si>
  <si>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</si>
  <si>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</si>
  <si>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</si>
  <si>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</si>
  <si>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</si>
  <si>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</si>
  <si>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</si>
  <si>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</si>
  <si>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</si>
  <si>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</si>
  <si>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</si>
  <si>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</si>
  <si>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</si>
  <si>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</si>
  <si>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</si>
  <si>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</si>
  <si>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</si>
  <si>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</si>
  <si>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</si>
  <si>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</si>
  <si>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</si>
  <si>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</si>
  <si>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</si>
  <si>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</si>
  <si>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</si>
  <si>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</si>
  <si>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</si>
  <si>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</si>
  <si>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</si>
  <si>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</si>
  <si>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</si>
  <si>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</si>
  <si>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</si>
  <si>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</si>
  <si>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</si>
  <si>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</si>
  <si>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</si>
  <si>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</si>
  <si>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</si>
  <si>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</si>
  <si>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</si>
  <si>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</si>
  <si>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</si>
  <si>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</si>
  <si>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</si>
  <si>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</si>
  <si>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</si>
  <si>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</si>
  <si>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</si>
  <si>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</si>
  <si>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</si>
  <si>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</si>
  <si>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</si>
  <si>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</si>
  <si>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</si>
  <si>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</si>
  <si>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</si>
  <si>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</si>
  <si>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</si>
  <si>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</si>
  <si>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</si>
  <si>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</si>
  <si>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</si>
  <si>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</si>
  <si>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</si>
  <si>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</si>
  <si>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</si>
  <si>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</si>
  <si>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</si>
  <si>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</si>
  <si>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</si>
  <si>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</si>
  <si>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</si>
  <si>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</si>
  <si>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</si>
  <si>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</si>
  <si>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</si>
  <si>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</si>
  <si>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</si>
  <si>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</si>
  <si>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</si>
  <si>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</si>
  <si>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</si>
  <si>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</si>
  <si>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</si>
  <si>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</si>
  <si>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</si>
  <si>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</si>
  <si>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</si>
  <si>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</si>
  <si>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</si>
  <si>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</si>
  <si>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</si>
  <si>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</si>
  <si>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</si>
  <si>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</si>
  <si>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</si>
  <si>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</si>
  <si>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</si>
  <si>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</si>
  <si>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</si>
  <si>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</si>
  <si>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</si>
  <si>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</si>
  <si>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</si>
  <si>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</si>
  <si>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</si>
  <si>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</si>
  <si>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</si>
  <si>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</si>
  <si>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</si>
  <si>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</si>
  <si>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</si>
  <si>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</si>
  <si>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</si>
  <si>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</si>
  <si>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</si>
  <si>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</si>
  <si>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</si>
  <si>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</si>
  <si>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</si>
  <si>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</si>
  <si>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</si>
  <si>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</si>
  <si>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</si>
  <si>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</si>
  <si>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</si>
  <si>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</si>
  <si>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</si>
  <si>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</si>
  <si>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</si>
  <si>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</si>
  <si>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</si>
  <si>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</si>
  <si>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</si>
  <si>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</si>
  <si>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</si>
  <si>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</si>
  <si>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</si>
  <si>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</si>
  <si>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</si>
  <si>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</si>
  <si>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</si>
  <si>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</si>
  <si>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</si>
  <si>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</si>
  <si>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</si>
  <si>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</si>
  <si>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</si>
  <si>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</si>
  <si>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</si>
  <si>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</si>
  <si>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</si>
  <si>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</si>
  <si>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</si>
  <si>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</si>
  <si>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</si>
  <si>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</si>
  <si>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</si>
  <si>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</si>
  <si>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</si>
  <si>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</si>
  <si>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</si>
  <si>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</si>
  <si>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</si>
  <si>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</si>
  <si>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</si>
  <si>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</si>
  <si>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</si>
  <si>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</si>
  <si>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</si>
  <si>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</si>
  <si>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</si>
  <si>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</si>
  <si>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</si>
  <si>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</si>
  <si>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</si>
  <si>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</si>
  <si>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</si>
  <si>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</si>
  <si>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</si>
  <si>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</si>
  <si>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</si>
  <si>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</si>
  <si>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</si>
  <si>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</si>
  <si>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</si>
  <si>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</si>
  <si>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</si>
  <si>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</si>
  <si>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</si>
  <si>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</si>
  <si>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</si>
  <si>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</si>
  <si>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</si>
  <si>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</si>
  <si>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</si>
  <si>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</si>
  <si>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</si>
  <si>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</si>
  <si>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</si>
  <si>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</si>
  <si>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</si>
  <si>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</si>
  <si>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</si>
  <si>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</si>
  <si>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</si>
  <si>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</si>
  <si>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</si>
  <si>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</si>
  <si>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</si>
  <si>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</si>
  <si>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</si>
  <si>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</si>
  <si>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</si>
  <si>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</si>
  <si>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</si>
  <si>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</si>
  <si>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</si>
  <si>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</si>
  <si>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</si>
  <si>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</si>
  <si>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</si>
  <si>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</si>
  <si>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</si>
  <si>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</si>
  <si>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</si>
  <si>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</si>
  <si>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</si>
  <si>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</si>
  <si>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</si>
  <si>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</si>
  <si>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</si>
  <si>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</si>
  <si>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</si>
  <si>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</si>
  <si>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</si>
  <si>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</si>
  <si>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</si>
  <si>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</si>
  <si>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</si>
  <si>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</si>
  <si>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</si>
  <si>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</si>
  <si>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</si>
  <si>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</si>
  <si>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</si>
  <si>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</si>
  <si>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</si>
  <si>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</si>
  <si>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</si>
  <si>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</si>
  <si>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</si>
  <si>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</si>
  <si>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</si>
  <si>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</si>
  <si>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</si>
  <si>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</si>
  <si>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</si>
  <si>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</si>
  <si>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</si>
  <si>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</si>
  <si>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</si>
  <si>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</si>
  <si>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</si>
  <si>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</si>
  <si>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</si>
  <si>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</si>
  <si>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</si>
  <si>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</si>
  <si>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</si>
  <si>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</si>
  <si>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</si>
  <si>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</si>
  <si>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</si>
  <si>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</si>
  <si>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</si>
  <si>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</si>
  <si>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</si>
  <si>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</si>
  <si>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</si>
  <si>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</si>
  <si>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</si>
  <si>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</si>
  <si>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</si>
  <si>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</si>
  <si>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</si>
  <si>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</si>
  <si>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</si>
  <si>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</si>
  <si>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</si>
  <si>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</si>
  <si>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</si>
  <si>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</si>
  <si>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</si>
  <si>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</si>
  <si>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</si>
  <si>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</si>
  <si>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</si>
  <si>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</si>
  <si>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</si>
  <si>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</si>
  <si>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</si>
  <si>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</si>
  <si>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</si>
  <si>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</si>
  <si>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</si>
  <si>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</si>
  <si>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</si>
  <si>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</si>
  <si>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</si>
  <si>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</si>
  <si>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</si>
  <si>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</si>
  <si>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</si>
  <si>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</si>
  <si>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</si>
  <si>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</si>
  <si>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</si>
  <si>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</si>
  <si>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</si>
  <si>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</si>
  <si>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</si>
  <si>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</si>
  <si>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</si>
  <si>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</si>
  <si>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</si>
  <si>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</si>
  <si>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</si>
  <si>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</si>
  <si>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</si>
  <si>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</si>
  <si>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</si>
  <si>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</si>
  <si>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</si>
  <si>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</si>
  <si>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</si>
  <si>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</si>
  <si>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</si>
  <si>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</si>
  <si>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</si>
  <si>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</si>
  <si>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</si>
  <si>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</si>
  <si>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</si>
  <si>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</si>
  <si>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</si>
  <si>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</si>
  <si>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</si>
  <si>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</si>
  <si>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</si>
  <si>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</si>
  <si>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</si>
  <si>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</si>
  <si>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</si>
  <si>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</si>
  <si>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</si>
  <si>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</si>
  <si>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</si>
  <si>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</si>
  <si>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</si>
  <si>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</si>
  <si>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</si>
  <si>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</si>
  <si>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</si>
  <si>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</si>
  <si>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</si>
  <si>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</si>
  <si>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</si>
  <si>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</si>
  <si>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</si>
  <si>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</si>
  <si>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</si>
  <si>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</si>
  <si>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</si>
  <si>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</si>
  <si>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</si>
  <si>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</si>
  <si>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</si>
  <si>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</si>
  <si>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</si>
  <si>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</si>
  <si>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</si>
  <si>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</si>
  <si>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</si>
  <si>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</si>
  <si>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</si>
  <si>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</si>
  <si>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</si>
  <si>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</si>
  <si>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</si>
  <si>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</si>
  <si>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</si>
  <si>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</si>
  <si>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</si>
  <si>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</si>
  <si>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</si>
  <si>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</si>
  <si>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</si>
  <si>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</si>
  <si>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</si>
  <si>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</si>
  <si>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</si>
  <si>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</si>
  <si>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</si>
  <si>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</si>
  <si>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</si>
  <si>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</si>
  <si>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</si>
  <si>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</si>
  <si>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</si>
  <si>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</si>
  <si>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</si>
  <si>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</si>
  <si>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</si>
  <si>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</si>
  <si>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</si>
  <si>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</si>
  <si>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</si>
  <si>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</si>
  <si>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</si>
  <si>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</si>
  <si>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</si>
  <si>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</si>
  <si>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</si>
  <si>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</si>
  <si>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</si>
  <si>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</si>
  <si>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</si>
  <si>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</si>
  <si>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</si>
  <si>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</si>
  <si>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</si>
  <si>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</si>
  <si>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</si>
  <si>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</si>
  <si>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</si>
  <si>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</si>
  <si>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</si>
  <si>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</si>
  <si>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</si>
  <si>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</si>
  <si>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</si>
  <si>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</si>
  <si>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</si>
  <si>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</si>
  <si>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</si>
  <si>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</si>
  <si>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</si>
  <si>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</si>
  <si>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</si>
  <si>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</si>
  <si>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</si>
  <si>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</si>
  <si>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</si>
  <si>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</si>
  <si>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</si>
  <si>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</si>
  <si>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</si>
  <si>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</si>
  <si>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</si>
  <si>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</si>
  <si>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</si>
  <si>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</si>
  <si>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</si>
  <si>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</si>
  <si>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</si>
  <si>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</si>
  <si>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</si>
  <si>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</si>
  <si>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</si>
  <si>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</si>
  <si>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</si>
  <si>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</si>
  <si>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</si>
  <si>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</si>
  <si>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</si>
  <si>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</si>
  <si>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</si>
  <si>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</si>
  <si>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</si>
  <si>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</si>
  <si>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</si>
  <si>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</si>
  <si>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</si>
  <si>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</si>
  <si>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</si>
  <si>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</si>
  <si>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</si>
  <si>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</si>
  <si>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</si>
  <si>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</si>
  <si>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</si>
  <si>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</si>
  <si>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</si>
  <si>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</si>
  <si>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</si>
  <si>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</si>
  <si>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</si>
  <si>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</si>
  <si>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</si>
  <si>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</si>
  <si>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</si>
  <si>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</si>
  <si>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</si>
  <si>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</si>
  <si>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</si>
  <si>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</si>
  <si>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</si>
  <si>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</si>
  <si>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</si>
  <si>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</si>
  <si>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</si>
  <si>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</si>
  <si>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</si>
  <si>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</si>
  <si>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</si>
  <si>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</si>
  <si>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</si>
  <si>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</si>
  <si>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</si>
  <si>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</si>
  <si>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</si>
  <si>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</si>
  <si>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</si>
  <si>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</si>
  <si>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</si>
  <si>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</si>
  <si>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</si>
  <si>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</si>
  <si>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</si>
  <si>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</si>
  <si>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</si>
  <si>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</si>
  <si>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</si>
  <si>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</si>
  <si>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</si>
  <si>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</si>
  <si>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</si>
  <si>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</si>
  <si>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</si>
  <si>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</si>
  <si>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</si>
  <si>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</si>
  <si>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</si>
  <si>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</si>
  <si>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</si>
  <si>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</si>
  <si>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</si>
  <si>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</si>
  <si>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</si>
  <si>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</si>
  <si>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</si>
  <si>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</si>
  <si>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</si>
  <si>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</si>
  <si>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</si>
  <si>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</si>
  <si>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</si>
  <si>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</si>
  <si>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</si>
  <si>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</si>
  <si>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</si>
  <si>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</si>
  <si>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</si>
  <si>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</si>
  <si>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</si>
  <si>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</si>
  <si>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</si>
  <si>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</si>
  <si>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</si>
  <si>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</si>
  <si>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</si>
  <si>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</si>
  <si>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</si>
  <si>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</si>
  <si>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</si>
  <si>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</si>
  <si>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</si>
  <si>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</si>
  <si>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</si>
  <si>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</si>
  <si>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</si>
  <si>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</si>
  <si>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</si>
  <si>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</si>
  <si>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</si>
  <si>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</si>
  <si>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</si>
  <si>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</si>
  <si>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</si>
  <si>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</si>
  <si>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</si>
  <si>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</si>
  <si>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</si>
  <si>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</si>
  <si>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</si>
  <si>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</si>
  <si>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</si>
  <si>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</si>
  <si>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</si>
  <si>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</si>
  <si>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</si>
  <si>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</si>
  <si>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</si>
  <si>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</si>
  <si>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</si>
  <si>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</si>
  <si>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</si>
  <si>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</si>
  <si>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</si>
  <si>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</si>
  <si>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</si>
  <si>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</si>
  <si>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</si>
  <si>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</si>
  <si>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</si>
  <si>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</si>
  <si>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</si>
  <si>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</si>
  <si>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</si>
  <si>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</si>
  <si>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</si>
  <si>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</si>
  <si>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</si>
  <si>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</si>
  <si>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</si>
  <si>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</si>
  <si>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</si>
  <si>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</si>
  <si>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</si>
  <si>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</si>
  <si>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</si>
  <si>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</si>
  <si>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</si>
  <si>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</si>
  <si>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</si>
  <si>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</si>
  <si>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</si>
  <si>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</si>
  <si>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</si>
  <si>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</si>
  <si>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</si>
  <si>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</si>
  <si>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</si>
  <si>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</si>
  <si>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</si>
  <si>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</si>
  <si>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</si>
  <si>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</si>
  <si>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</si>
  <si>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</si>
  <si>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</si>
  <si>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</si>
  <si>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</si>
  <si>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</si>
  <si>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</si>
  <si>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</si>
  <si>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</si>
  <si>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</si>
  <si>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</si>
  <si>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</si>
  <si>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</si>
  <si>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</si>
  <si>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</si>
  <si>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</si>
  <si>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</si>
  <si>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</si>
  <si>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</si>
  <si>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</si>
  <si>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</si>
  <si>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</si>
  <si>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</si>
  <si>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</si>
  <si>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</si>
  <si>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</si>
  <si>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</si>
  <si>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</si>
  <si>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</si>
  <si>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</si>
  <si>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</si>
  <si>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</si>
  <si>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</si>
  <si>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</si>
  <si>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</si>
  <si>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</si>
  <si>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</si>
  <si>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</si>
  <si>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</si>
  <si>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</si>
  <si>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</si>
  <si>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</si>
  <si>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</si>
  <si>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</si>
  <si>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</si>
  <si>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</si>
  <si>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</si>
  <si>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</si>
  <si>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</si>
  <si>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</si>
  <si>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</si>
  <si>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</si>
  <si>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</si>
  <si>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</si>
  <si>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</si>
  <si>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</si>
  <si>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</si>
  <si>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</si>
  <si>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</si>
  <si>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</si>
  <si>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</si>
  <si>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</si>
  <si>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</si>
  <si>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</si>
  <si>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</si>
  <si>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</si>
  <si>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</si>
  <si>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</si>
  <si>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</si>
  <si>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</si>
  <si>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</si>
  <si>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</si>
  <si>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</si>
  <si>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</si>
  <si>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</si>
  <si>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</si>
  <si>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</si>
  <si>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</si>
  <si>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</si>
  <si>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</si>
  <si>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</si>
  <si>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</si>
  <si>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</si>
  <si>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</si>
  <si>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</si>
  <si>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</si>
  <si>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</si>
  <si>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</si>
  <si>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</si>
  <si>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</si>
  <si>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</si>
  <si>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</si>
  <si>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</si>
  <si>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</si>
  <si>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</si>
  <si>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</si>
  <si>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</si>
  <si>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</si>
  <si>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</si>
  <si>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</si>
  <si>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</si>
  <si>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</si>
  <si>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</si>
  <si>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</si>
  <si>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</si>
  <si>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</si>
  <si>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</si>
  <si>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</si>
  <si>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</si>
  <si>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</si>
  <si>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</si>
  <si>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</si>
  <si>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</si>
  <si>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</si>
  <si>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</si>
  <si>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</si>
  <si>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</si>
  <si>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</si>
  <si>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</si>
  <si>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</si>
  <si>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</si>
  <si>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</si>
  <si>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</si>
  <si>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</si>
  <si>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</si>
  <si>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</si>
  <si>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</si>
  <si>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</si>
  <si>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</si>
  <si>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</si>
  <si>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</si>
  <si>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</si>
  <si>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</si>
  <si>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</si>
  <si>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</si>
  <si>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</si>
  <si>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</si>
  <si>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</si>
  <si>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</si>
  <si>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</si>
  <si>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</si>
  <si>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</si>
  <si>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</si>
  <si>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</si>
  <si>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</si>
  <si>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</si>
  <si>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</si>
  <si>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</si>
  <si>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</si>
  <si>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</si>
  <si>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</si>
  <si>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</si>
  <si>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</si>
  <si>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</si>
  <si>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</si>
  <si>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</si>
  <si>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</si>
  <si>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</si>
  <si>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</si>
  <si>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</si>
  <si>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</si>
  <si>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</si>
  <si>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</si>
  <si>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</si>
  <si>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</si>
  <si>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</si>
  <si>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</si>
  <si>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</si>
  <si>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</si>
  <si>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</si>
  <si>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</si>
  <si>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</si>
  <si>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</si>
  <si>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</si>
  <si>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</si>
  <si>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</si>
  <si>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</si>
  <si>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</si>
  <si>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</si>
  <si>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</si>
  <si>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</si>
  <si>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</si>
  <si>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</si>
  <si>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</si>
  <si>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</si>
  <si>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</si>
  <si>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</si>
  <si>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</si>
  <si>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</si>
  <si>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</si>
  <si>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</si>
  <si>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</si>
  <si>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</si>
  <si>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</si>
  <si>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</si>
  <si>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</si>
  <si>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</si>
  <si>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</si>
  <si>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</si>
  <si>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</si>
  <si>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</si>
  <si>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</si>
  <si>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</si>
  <si>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</si>
  <si>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</si>
  <si>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</si>
  <si>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</si>
  <si>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</si>
  <si>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</si>
  <si>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</si>
  <si>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</si>
  <si>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</si>
  <si>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</si>
  <si>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</si>
  <si>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</si>
  <si>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</si>
  <si>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</si>
  <si>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</si>
  <si>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</si>
  <si>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</si>
  <si>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</si>
  <si>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</si>
  <si>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</si>
  <si>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</si>
  <si>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</si>
  <si>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</si>
  <si>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</si>
  <si>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</si>
  <si>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</si>
  <si>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</si>
  <si>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</si>
  <si>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</si>
  <si>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</si>
  <si>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</si>
  <si>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</si>
  <si>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</si>
  <si>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</si>
  <si>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</si>
  <si>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</si>
  <si>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</si>
  <si>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</si>
  <si>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</si>
  <si>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</si>
  <si>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</si>
  <si>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</si>
  <si>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</si>
  <si>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</si>
  <si>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</si>
  <si>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</si>
  <si>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</si>
  <si>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</si>
  <si>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</si>
  <si>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</si>
  <si>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</si>
  <si>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</si>
  <si>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</si>
  <si>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</si>
  <si>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</si>
  <si>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</si>
  <si>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</si>
  <si>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</si>
  <si>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</si>
  <si>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</si>
  <si>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</si>
  <si>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</si>
  <si>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</si>
  <si>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</si>
  <si>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</si>
  <si>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</si>
  <si>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</si>
  <si>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</si>
  <si>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</si>
  <si>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</si>
  <si>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</si>
  <si>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</si>
  <si>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</si>
  <si>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</si>
  <si>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</si>
  <si>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</si>
  <si>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</si>
  <si>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</si>
  <si>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</si>
  <si>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</si>
  <si>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</si>
  <si>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</si>
  <si>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</si>
  <si>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</si>
  <si>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</si>
  <si>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</si>
  <si>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</si>
  <si>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</si>
  <si>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</si>
  <si>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</si>
  <si>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</si>
  <si>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</si>
  <si>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</si>
  <si>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</si>
  <si>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</si>
  <si>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</si>
  <si>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</si>
  <si>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</si>
  <si>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</si>
  <si>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</si>
  <si>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</si>
  <si>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</si>
  <si>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</si>
  <si>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</si>
  <si>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</si>
  <si>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</si>
  <si>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</si>
  <si>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</si>
  <si>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</si>
  <si>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</si>
  <si>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</si>
  <si>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</si>
  <si>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</si>
  <si>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</si>
  <si>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</si>
  <si>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</si>
  <si>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</si>
  <si>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</si>
  <si>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</si>
  <si>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</si>
  <si>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</si>
  <si>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</si>
  <si>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</si>
  <si>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</si>
  <si>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</si>
  <si>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</si>
  <si>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</si>
  <si>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</si>
  <si>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</si>
  <si>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</si>
  <si>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</si>
  <si>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</si>
  <si>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</si>
  <si>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</si>
  <si>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</si>
  <si>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</si>
  <si>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</si>
  <si>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</si>
  <si>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</si>
  <si>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</si>
  <si>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</si>
  <si>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</si>
  <si>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</si>
  <si>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</si>
  <si>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</si>
  <si>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</si>
  <si>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</si>
  <si>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</si>
  <si>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</si>
  <si>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</si>
  <si>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</si>
  <si>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</si>
  <si>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</si>
  <si>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</si>
  <si>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</si>
  <si>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</si>
  <si>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</si>
  <si>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</si>
  <si>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</si>
  <si>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</si>
  <si>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</si>
  <si>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</si>
  <si>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</si>
  <si>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</si>
  <si>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</si>
  <si>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</si>
  <si>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</si>
  <si>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</si>
  <si>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</si>
  <si>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</si>
  <si>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</si>
  <si>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</si>
  <si>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</si>
  <si>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</si>
  <si>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</si>
  <si>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</si>
  <si>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</si>
  <si>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</si>
  <si>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</si>
  <si>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</si>
  <si>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</si>
  <si>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</si>
  <si>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</si>
  <si>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</si>
  <si>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</si>
  <si>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</si>
  <si>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</si>
  <si>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</si>
  <si>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</si>
  <si>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</si>
  <si>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</si>
  <si>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</si>
  <si>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</si>
  <si>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</si>
  <si>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</si>
  <si>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</si>
  <si>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</si>
  <si>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</si>
  <si>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</si>
  <si>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</si>
  <si>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</si>
  <si>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</si>
  <si>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</si>
  <si>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</si>
  <si>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</si>
  <si>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</si>
  <si>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</si>
  <si>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</si>
  <si>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</si>
  <si>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</si>
  <si>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</si>
  <si>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</si>
  <si>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</si>
  <si>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</si>
  <si>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</si>
  <si>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</si>
  <si>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</si>
  <si>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</si>
  <si>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</si>
  <si>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</si>
  <si>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</si>
  <si>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</si>
  <si>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</si>
  <si>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</si>
  <si>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</si>
  <si>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</si>
  <si>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</si>
  <si>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</si>
  <si>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</si>
  <si>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</si>
  <si>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</si>
  <si>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</si>
  <si>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</si>
  <si>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</si>
  <si>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</si>
  <si>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</si>
  <si>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</si>
  <si>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</si>
  <si>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</si>
  <si>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</si>
  <si>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</si>
  <si>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</si>
  <si>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</si>
  <si>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</si>
  <si>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</si>
  <si>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</si>
  <si>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</si>
  <si>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</si>
  <si>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</si>
  <si>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</si>
  <si>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</si>
  <si>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</si>
  <si>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</si>
  <si>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</si>
  <si>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</si>
  <si>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</si>
  <si>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</si>
  <si>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</si>
  <si>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</si>
  <si>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</si>
  <si>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</si>
  <si>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</si>
  <si>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</si>
  <si>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</si>
  <si>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</si>
  <si>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</si>
  <si>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</si>
  <si>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</si>
  <si>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</si>
  <si>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</si>
  <si>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</si>
  <si>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</si>
  <si>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</si>
  <si>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</si>
  <si>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</si>
  <si>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</si>
  <si>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</si>
  <si>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</si>
  <si>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</si>
  <si>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</si>
  <si>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</si>
  <si>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</si>
  <si>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</si>
  <si>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</si>
  <si>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</si>
  <si>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</si>
  <si>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</si>
  <si>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</si>
  <si>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</si>
  <si>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</si>
  <si>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</si>
  <si>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</si>
  <si>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</si>
  <si>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</si>
  <si>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</si>
  <si>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</si>
  <si>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</si>
  <si>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</si>
  <si>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</si>
  <si>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</si>
  <si>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</si>
  <si>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</si>
  <si>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</si>
  <si>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</si>
  <si>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</si>
  <si>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</si>
  <si>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</si>
  <si>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</si>
  <si>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</si>
  <si>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</si>
  <si>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</si>
  <si>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</si>
  <si>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</si>
  <si>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</si>
  <si>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</si>
  <si>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</si>
  <si>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</si>
  <si>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</si>
  <si>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</si>
  <si>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</si>
  <si>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</si>
  <si>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</si>
  <si>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</si>
  <si>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</si>
  <si>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</si>
  <si>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</si>
  <si>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</si>
  <si>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</si>
  <si>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</si>
  <si>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</si>
  <si>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</si>
  <si>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</si>
  <si>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</si>
  <si>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</si>
  <si>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</si>
  <si>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</si>
  <si>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</si>
  <si>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</si>
  <si>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</si>
  <si>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</si>
  <si>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</si>
  <si>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</si>
  <si>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</si>
  <si>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</si>
  <si>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</si>
  <si>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</si>
  <si>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</si>
  <si>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</si>
  <si>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</si>
  <si>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</si>
  <si>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</si>
  <si>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</si>
  <si>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</si>
  <si>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</si>
  <si>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</si>
  <si>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</si>
  <si>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</si>
  <si>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</si>
  <si>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</si>
  <si>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</si>
  <si>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</si>
  <si>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</si>
  <si>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</si>
  <si>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</si>
  <si>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</si>
  <si>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</si>
  <si>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</si>
  <si>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</si>
  <si>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</si>
  <si>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</si>
  <si>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</si>
  <si>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</si>
  <si>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</si>
  <si>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</si>
  <si>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</si>
  <si>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</si>
  <si>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</si>
  <si>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</si>
  <si>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</si>
  <si>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</si>
  <si>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</si>
  <si>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</si>
  <si>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</si>
  <si>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</si>
  <si>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</si>
  <si>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</si>
  <si>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</si>
  <si>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</si>
  <si>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</si>
  <si>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</si>
  <si>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</si>
  <si>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</si>
  <si>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</si>
  <si>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</si>
  <si>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</si>
  <si>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</si>
  <si>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</si>
  <si>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</si>
  <si>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</si>
  <si>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</si>
  <si>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</si>
  <si>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</si>
  <si>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</si>
  <si>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</si>
  <si>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</si>
  <si>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</si>
  <si>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</si>
  <si>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</si>
  <si>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</si>
  <si>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</si>
  <si>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</si>
  <si>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</si>
  <si>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</si>
  <si>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</si>
  <si>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</si>
  <si>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</si>
  <si>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</si>
  <si>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</si>
  <si>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</si>
  <si>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</si>
  <si>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</si>
  <si>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</si>
  <si>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</si>
  <si>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</si>
  <si>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</si>
  <si>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</si>
  <si>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</si>
  <si>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</si>
  <si>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</si>
  <si>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</si>
  <si>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</si>
  <si>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</si>
  <si>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</si>
  <si>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</si>
  <si>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</si>
  <si>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</si>
  <si>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</si>
  <si>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</si>
  <si>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</si>
  <si>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</si>
  <si>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</si>
  <si>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</si>
  <si>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</si>
  <si>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</si>
  <si>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</si>
  <si>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</si>
  <si>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</si>
  <si>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</si>
  <si>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</si>
  <si>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</si>
  <si>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</si>
  <si>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</si>
  <si>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</si>
  <si>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</si>
  <si>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</si>
  <si>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</si>
  <si>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</si>
  <si>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</si>
  <si>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</si>
  <si>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</si>
  <si>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</si>
  <si>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</si>
  <si>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</si>
  <si>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</si>
  <si>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</si>
  <si>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</si>
  <si>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</si>
  <si>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</si>
  <si>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</si>
  <si>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</si>
  <si>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</si>
  <si>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</si>
  <si>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</si>
  <si>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</si>
  <si>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</si>
  <si>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</si>
  <si>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</si>
  <si>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</si>
  <si>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</si>
  <si>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</si>
  <si>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</si>
  <si>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</si>
  <si>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</si>
  <si>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</si>
  <si>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</si>
  <si>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</si>
  <si>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</si>
  <si>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</si>
  <si>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</si>
  <si>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</si>
  <si>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</si>
  <si>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</si>
  <si>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</si>
  <si>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</si>
  <si>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</si>
  <si>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</si>
  <si>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</si>
  <si>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</si>
  <si>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</si>
  <si>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</si>
  <si>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</si>
  <si>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</si>
  <si>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</si>
  <si>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</si>
  <si>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</si>
  <si>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</si>
  <si>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</si>
  <si>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</si>
  <si>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</si>
  <si>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</si>
  <si>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</si>
  <si>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</si>
  <si>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</si>
  <si>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</si>
  <si>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</si>
  <si>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</si>
  <si>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</si>
  <si>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</si>
  <si>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</si>
  <si>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</si>
  <si>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</si>
  <si>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</si>
  <si>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</si>
  <si>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</si>
  <si>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</si>
  <si>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</si>
  <si>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</si>
  <si>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</si>
  <si>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</si>
  <si>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</si>
  <si>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</si>
  <si>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</si>
  <si>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</si>
  <si>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</si>
  <si>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</si>
  <si>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</si>
  <si>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</si>
  <si>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</si>
  <si>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</si>
  <si>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</si>
  <si>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</si>
  <si>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</si>
  <si>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</si>
  <si>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</si>
  <si>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</si>
  <si>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</si>
  <si>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</si>
  <si>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</si>
  <si>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</si>
  <si>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</si>
  <si>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</si>
  <si>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</si>
  <si>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</si>
  <si>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</si>
  <si>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</si>
  <si>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</si>
  <si>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</si>
  <si>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</si>
  <si>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</si>
  <si>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</si>
  <si>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</si>
  <si>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</si>
  <si>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</si>
  <si>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</si>
  <si>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</si>
  <si>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</si>
  <si>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</si>
  <si>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</si>
  <si>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</si>
  <si>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</si>
  <si>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</si>
  <si>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</si>
  <si>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</si>
  <si>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</si>
  <si>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</si>
  <si>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</si>
  <si>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</si>
  <si>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</si>
  <si>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</si>
  <si>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</si>
  <si>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</si>
  <si>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</si>
  <si>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</si>
  <si>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</si>
  <si>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</si>
  <si>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</si>
  <si>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</si>
  <si>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</si>
  <si>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</si>
  <si>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</si>
  <si>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</si>
  <si>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</si>
  <si>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</si>
  <si>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</si>
  <si>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</si>
  <si>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</si>
  <si>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</si>
  <si>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</si>
  <si>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</si>
  <si>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</si>
  <si>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</si>
  <si>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</si>
  <si>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</si>
  <si>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</si>
  <si>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</si>
  <si>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</si>
  <si>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</si>
  <si>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</si>
  <si>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</si>
  <si>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</si>
  <si>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</si>
  <si>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</si>
  <si>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</si>
  <si>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</si>
  <si>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</si>
  <si>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</si>
  <si>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</si>
  <si>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</si>
  <si>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</si>
  <si>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</si>
  <si>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</si>
  <si>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</si>
  <si>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</si>
  <si>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</si>
  <si>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</si>
  <si>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</si>
  <si>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</si>
  <si>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</si>
  <si>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</si>
  <si>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</si>
  <si>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</si>
  <si>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</si>
  <si>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</si>
  <si>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</si>
  <si>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</si>
  <si>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</si>
  <si>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</si>
  <si>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</si>
  <si>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</si>
  <si>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</si>
  <si>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</si>
  <si>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</si>
  <si>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</si>
  <si>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</si>
  <si>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</si>
  <si>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</si>
  <si>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</si>
  <si>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</si>
  <si>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</si>
  <si>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</si>
  <si>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</si>
  <si>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</si>
  <si>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</si>
  <si>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</si>
  <si>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</si>
  <si>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</si>
  <si>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</si>
  <si>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</si>
  <si>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</si>
  <si>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</si>
  <si>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</si>
  <si>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</si>
  <si>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</si>
  <si>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</si>
  <si>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</si>
  <si>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</si>
  <si>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</si>
  <si>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</si>
  <si>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</si>
  <si>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</si>
  <si>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</si>
  <si>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</si>
  <si>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</si>
  <si>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</si>
  <si>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</si>
  <si>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</si>
  <si>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</si>
  <si>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</si>
  <si>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</si>
  <si>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</si>
  <si>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</si>
  <si>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</si>
  <si>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</si>
  <si>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</si>
  <si>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</si>
  <si>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</si>
  <si>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</si>
  <si>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</si>
  <si>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</si>
  <si>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</si>
  <si>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</si>
  <si>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</si>
  <si>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</si>
  <si>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</si>
  <si>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</si>
  <si>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</si>
  <si>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</si>
  <si>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</si>
  <si>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</si>
  <si>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</si>
  <si>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</si>
  <si>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</si>
  <si>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</si>
  <si>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</si>
  <si>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</si>
  <si>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</si>
  <si>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</si>
  <si>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</si>
  <si>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</si>
  <si>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</si>
  <si>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</si>
  <si>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</si>
  <si>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</si>
  <si>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</si>
  <si>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</si>
  <si>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</si>
  <si>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</si>
  <si>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</si>
  <si>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</si>
  <si>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</si>
  <si>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</si>
  <si>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</si>
  <si>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</si>
  <si>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</si>
  <si>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</si>
  <si>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</si>
  <si>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</si>
  <si>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</si>
  <si>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</si>
  <si>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</si>
  <si>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</si>
  <si>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</si>
  <si>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</si>
  <si>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</si>
  <si>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</si>
  <si>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</si>
  <si>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</si>
  <si>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</si>
  <si>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</si>
  <si>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</si>
  <si>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</si>
  <si>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</si>
  <si>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</si>
  <si>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</si>
  <si>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</si>
  <si>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</si>
  <si>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</si>
  <si>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</si>
  <si>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</si>
  <si>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</si>
  <si>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</si>
  <si>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</si>
  <si>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</si>
  <si>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</si>
  <si>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</si>
  <si>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</si>
  <si>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</si>
  <si>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</si>
  <si>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</si>
  <si>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</si>
  <si>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</si>
  <si>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</si>
  <si>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</si>
  <si>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</si>
  <si>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</si>
  <si>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</si>
  <si>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</si>
  <si>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</si>
  <si>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</si>
  <si>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</si>
  <si>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</si>
  <si>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</si>
  <si>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</si>
  <si>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</si>
  <si>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</si>
  <si>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</si>
  <si>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</si>
  <si>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</si>
  <si>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</si>
  <si>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</si>
  <si>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</si>
  <si>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</si>
  <si>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</si>
  <si>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</si>
  <si>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</si>
  <si>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</si>
  <si>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</si>
  <si>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</si>
  <si>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</si>
  <si>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</si>
  <si>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</si>
  <si>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</si>
  <si>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</si>
  <si>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</si>
  <si>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</si>
  <si>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</si>
  <si>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</si>
  <si>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</si>
  <si>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</si>
  <si>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</si>
  <si>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</si>
  <si>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</si>
  <si>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</si>
  <si>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</si>
  <si>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</si>
  <si>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</si>
  <si>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</si>
  <si>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</si>
  <si>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</si>
  <si>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</si>
  <si>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</si>
  <si>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</si>
  <si>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</si>
  <si>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</si>
  <si>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</si>
  <si>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</si>
  <si>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</si>
  <si>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</si>
  <si>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</si>
  <si>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</si>
  <si>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</si>
  <si>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</si>
  <si>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</si>
  <si>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</si>
  <si>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</si>
  <si>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</si>
  <si>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</si>
  <si>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</si>
  <si>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</si>
  <si>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</si>
  <si>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</si>
  <si>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</si>
  <si>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</si>
  <si>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</si>
  <si>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</si>
  <si>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</si>
  <si>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</si>
  <si>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</si>
  <si>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</si>
  <si>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</si>
  <si>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</si>
  <si>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</si>
  <si>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</si>
  <si>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</si>
  <si>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</si>
  <si>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</si>
  <si>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</si>
  <si>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</si>
  <si>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</si>
  <si>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</si>
  <si>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</si>
  <si>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</si>
  <si>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</si>
  <si>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</si>
  <si>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</si>
  <si>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</si>
  <si>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</si>
  <si>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</si>
  <si>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</si>
  <si>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</si>
  <si>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</si>
  <si>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</si>
  <si>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</si>
  <si>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</si>
  <si>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</si>
  <si>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</si>
  <si>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</si>
  <si>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</si>
  <si>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</si>
  <si>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</si>
  <si>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</si>
  <si>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</si>
  <si>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</si>
  <si>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</si>
  <si>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</si>
  <si>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</si>
  <si>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</si>
  <si>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</si>
  <si>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</si>
  <si>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</si>
  <si>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</si>
  <si>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</si>
  <si>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</si>
  <si>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</si>
  <si>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</si>
  <si>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</si>
  <si>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</si>
  <si>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</si>
  <si>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</si>
  <si>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</si>
  <si>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</si>
  <si>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</si>
  <si>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</si>
  <si>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</si>
  <si>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</si>
  <si>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</si>
  <si>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</si>
  <si>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</si>
  <si>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</si>
  <si>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</si>
  <si>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</si>
  <si>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</si>
  <si>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</si>
  <si>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</si>
  <si>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</si>
  <si>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</si>
  <si>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</si>
  <si>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</si>
  <si>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</si>
  <si>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</si>
  <si>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</si>
  <si>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</si>
  <si>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</si>
  <si>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</si>
  <si>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</si>
  <si>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</si>
  <si>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</si>
  <si>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</si>
  <si>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</si>
  <si>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</si>
  <si>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</si>
  <si>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</si>
  <si>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</si>
  <si>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</si>
  <si>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</si>
  <si>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</si>
  <si>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</si>
  <si>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</si>
  <si>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</si>
  <si>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</si>
  <si>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</si>
  <si>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</si>
  <si>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</si>
  <si>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</si>
  <si>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</si>
  <si>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</si>
  <si>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</si>
  <si>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</si>
  <si>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</si>
  <si>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</si>
  <si>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</si>
  <si>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</si>
  <si>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</si>
  <si>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</si>
  <si>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</si>
  <si>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</si>
  <si>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</si>
  <si>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</si>
  <si>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</si>
  <si>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</si>
  <si>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</si>
  <si>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</si>
  <si>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</si>
  <si>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</si>
  <si>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</si>
  <si>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</si>
  <si>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</si>
  <si>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</si>
  <si>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</si>
  <si>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</si>
  <si>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</si>
  <si>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</si>
  <si>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</si>
  <si>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</si>
  <si>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</si>
  <si>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</si>
  <si>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</si>
  <si>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</si>
  <si>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</si>
  <si>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</si>
  <si>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</si>
  <si>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</si>
  <si>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</si>
  <si>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</si>
  <si>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</si>
  <si>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</si>
  <si>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</si>
  <si>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</si>
  <si>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</si>
  <si>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</si>
  <si>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</si>
  <si>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</si>
  <si>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</si>
  <si>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</si>
  <si>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</si>
  <si>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</si>
  <si>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</si>
  <si>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</si>
  <si>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</si>
  <si>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</si>
  <si>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</si>
  <si>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</si>
  <si>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</si>
  <si>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</si>
  <si>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</si>
  <si>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</si>
  <si>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</si>
  <si>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</si>
  <si>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</si>
  <si>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</si>
  <si>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</si>
  <si>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</si>
  <si>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</si>
  <si>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</si>
  <si>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</si>
  <si>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</si>
  <si>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</si>
  <si>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</si>
  <si>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</si>
  <si>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</si>
  <si>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</si>
  <si>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</si>
  <si>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</si>
  <si>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</si>
  <si>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</si>
  <si>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</si>
  <si>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</si>
  <si>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</si>
  <si>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</si>
  <si>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</si>
  <si>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</si>
  <si>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</si>
  <si>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</si>
  <si>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</si>
  <si>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</si>
  <si>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</si>
  <si>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</si>
  <si>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</si>
  <si>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</si>
  <si>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</si>
  <si>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</si>
  <si>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</si>
  <si>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</si>
  <si>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</si>
  <si>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</si>
  <si>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</si>
  <si>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</si>
  <si>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</si>
  <si>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</si>
  <si>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</si>
  <si>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</si>
  <si>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</si>
  <si>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</si>
  <si>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</si>
  <si>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</si>
  <si>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</si>
  <si>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</si>
  <si>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</si>
  <si>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</si>
  <si>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</si>
  <si>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</si>
  <si>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</si>
  <si>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</si>
  <si>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</si>
  <si>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</si>
  <si>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</si>
  <si>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</si>
  <si>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</si>
  <si>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</si>
  <si>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</si>
  <si>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</si>
  <si>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</si>
  <si>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</si>
  <si>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</si>
  <si>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</si>
  <si>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</si>
  <si>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</si>
  <si>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</si>
  <si>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</si>
  <si>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</si>
  <si>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</si>
  <si>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</si>
  <si>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</si>
  <si>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</si>
  <si>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</si>
  <si>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</si>
  <si>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</si>
  <si>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</si>
  <si>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</si>
  <si>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</si>
  <si>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</si>
  <si>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</si>
  <si>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</si>
  <si>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</si>
  <si>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</si>
  <si>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</si>
  <si>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</si>
  <si>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</si>
  <si>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</si>
  <si>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</si>
  <si>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</si>
  <si>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</si>
  <si>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</si>
  <si>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</si>
  <si>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</si>
  <si>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</si>
  <si>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</si>
  <si>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</si>
  <si>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</si>
  <si>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</si>
  <si>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</si>
  <si>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</si>
  <si>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</si>
  <si>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</si>
  <si>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</si>
  <si>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</si>
  <si>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</si>
  <si>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</si>
  <si>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</si>
  <si>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</si>
  <si>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</si>
  <si>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</si>
  <si>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</si>
  <si>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</si>
  <si>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</si>
  <si>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</si>
  <si>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</si>
  <si>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</si>
  <si>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</si>
  <si>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</si>
  <si>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</si>
  <si>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</si>
  <si>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</si>
  <si>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</si>
  <si>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</si>
  <si>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</si>
  <si>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</si>
  <si>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</si>
  <si>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</si>
  <si>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</si>
  <si>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</si>
  <si>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</si>
  <si>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</si>
  <si>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</si>
  <si>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</si>
  <si>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</si>
  <si>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</si>
  <si>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</si>
  <si>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</si>
  <si>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</si>
  <si>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</si>
  <si>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</si>
  <si>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</si>
  <si>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</si>
  <si>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</si>
  <si>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</si>
  <si>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</si>
  <si>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</si>
  <si>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</si>
  <si>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</si>
  <si>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</si>
  <si>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</si>
  <si>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</si>
  <si>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</si>
  <si>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</si>
  <si>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</si>
  <si>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</si>
  <si>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</si>
  <si>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</si>
  <si>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</si>
  <si>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</si>
  <si>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</si>
  <si>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</si>
  <si>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</si>
  <si>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</si>
  <si>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</si>
  <si>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</si>
  <si>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</si>
  <si>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</si>
  <si>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</si>
  <si>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</si>
  <si>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</si>
  <si>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</si>
  <si>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</si>
  <si>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</si>
  <si>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</si>
  <si>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</si>
  <si>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</si>
  <si>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</si>
  <si>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</si>
  <si>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</si>
  <si>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</si>
  <si>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</si>
  <si>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</si>
  <si>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</si>
  <si>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</si>
  <si>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</si>
  <si>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</si>
  <si>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</si>
  <si>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</si>
  <si>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</si>
  <si>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</si>
  <si>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</si>
  <si>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</si>
  <si>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</si>
  <si>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</si>
  <si>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</si>
  <si>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</si>
  <si>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</si>
  <si>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</si>
  <si>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</si>
  <si>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</si>
  <si>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</si>
  <si>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</si>
  <si>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</si>
  <si>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</si>
  <si>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</si>
  <si>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</si>
  <si>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</si>
  <si>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</si>
  <si>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</si>
  <si>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</si>
  <si>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</si>
  <si>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</si>
  <si>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</si>
  <si>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</si>
  <si>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</si>
  <si>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</si>
  <si>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</si>
  <si>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</si>
  <si>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</si>
  <si>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</si>
  <si>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</si>
  <si>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</si>
  <si>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</si>
  <si>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</si>
  <si>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</si>
  <si>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</si>
  <si>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</si>
  <si>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</si>
  <si>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</si>
  <si>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</si>
  <si>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</si>
  <si>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</si>
  <si>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</si>
  <si>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</si>
  <si>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</si>
  <si>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</si>
  <si>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</si>
  <si>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</si>
  <si>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</si>
  <si>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</si>
  <si>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</si>
  <si>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</si>
  <si>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</si>
  <si>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</si>
  <si>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</si>
  <si>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</si>
  <si>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</si>
  <si>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</si>
  <si>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</si>
  <si>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</si>
  <si>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</si>
  <si>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</si>
  <si>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</si>
  <si>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</si>
  <si>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</si>
  <si>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</si>
  <si>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</si>
  <si>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</si>
  <si>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</si>
  <si>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</si>
  <si>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</si>
  <si>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</si>
  <si>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</si>
  <si>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</si>
  <si>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</si>
  <si>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</si>
  <si>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</si>
  <si>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</si>
  <si>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</si>
  <si>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</si>
  <si>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</si>
  <si>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</si>
  <si>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</si>
  <si>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</si>
  <si>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</si>
  <si>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</si>
  <si>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</si>
  <si>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</si>
  <si>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</si>
  <si>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</si>
  <si>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</si>
  <si>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</si>
  <si>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</si>
  <si>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</si>
  <si>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</si>
  <si>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</si>
  <si>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</si>
  <si>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</si>
  <si>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</si>
  <si>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</si>
  <si>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</si>
  <si>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</si>
  <si>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</si>
  <si>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</si>
  <si>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</si>
  <si>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</si>
  <si>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</si>
  <si>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</si>
  <si>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</si>
  <si>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</si>
  <si>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</si>
  <si>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</si>
  <si>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</si>
  <si>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</si>
  <si>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</si>
  <si>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</si>
  <si>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</si>
  <si>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</si>
  <si>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</si>
  <si>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</si>
  <si>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</si>
  <si>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</si>
  <si>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</si>
  <si>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</si>
  <si>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</si>
  <si>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</si>
  <si>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</si>
  <si>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</si>
  <si>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</si>
  <si>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</si>
  <si>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</si>
  <si>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</si>
  <si>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</si>
  <si>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</si>
  <si>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</si>
  <si>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</si>
  <si>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</si>
  <si>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</si>
  <si>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</si>
  <si>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</si>
  <si>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</si>
  <si>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</si>
  <si>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</si>
  <si>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</si>
  <si>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</si>
  <si>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</si>
  <si>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</si>
  <si>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</si>
  <si>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</si>
  <si>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</si>
  <si>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</si>
  <si>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</si>
  <si>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</si>
  <si>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</si>
  <si>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</si>
  <si>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</si>
  <si>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</si>
  <si>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</si>
  <si>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</si>
  <si>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</si>
  <si>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</si>
  <si>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</si>
  <si>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</si>
  <si>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</si>
  <si>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</si>
  <si>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</si>
  <si>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</si>
  <si>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</si>
  <si>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</si>
  <si>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</si>
  <si>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</si>
  <si>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</si>
  <si>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</si>
  <si>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</si>
  <si>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</si>
  <si>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</si>
  <si>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</si>
  <si>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</si>
  <si>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</si>
  <si>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</si>
  <si>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</si>
  <si>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</si>
  <si>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</si>
  <si>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</si>
  <si>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</si>
  <si>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</si>
  <si>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</si>
  <si>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</si>
  <si>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</si>
  <si>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</si>
  <si>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</si>
  <si>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</si>
  <si>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</si>
  <si>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</si>
  <si>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</si>
  <si>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</si>
  <si>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</si>
  <si>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</si>
  <si>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</si>
  <si>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</si>
  <si>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</si>
  <si>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</si>
  <si>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</si>
  <si>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</si>
  <si>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</si>
  <si>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</si>
  <si>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</si>
  <si>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</si>
  <si>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</si>
  <si>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</si>
  <si>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</si>
  <si>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</si>
  <si>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</si>
  <si>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</si>
  <si>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</si>
  <si>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</si>
  <si>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</si>
  <si>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</si>
  <si>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</si>
  <si>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</si>
  <si>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</si>
  <si>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</si>
  <si>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</si>
  <si>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</si>
  <si>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</si>
  <si>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</si>
  <si>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</si>
  <si>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</si>
  <si>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</si>
  <si>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</si>
  <si>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</si>
  <si>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</si>
  <si>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</si>
  <si>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</si>
  <si>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</si>
  <si>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</si>
  <si>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</si>
  <si>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</si>
  <si>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</si>
  <si>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</si>
  <si>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</si>
  <si>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</si>
  <si>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</si>
  <si>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</si>
  <si>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</si>
  <si>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</si>
  <si>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</si>
  <si>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</si>
  <si>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</si>
  <si>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</si>
  <si>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</si>
  <si>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</si>
  <si>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</si>
  <si>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</si>
  <si>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</si>
  <si>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</si>
  <si>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</si>
  <si>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</si>
  <si>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</si>
  <si>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</si>
  <si>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</si>
  <si>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</si>
  <si>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</si>
  <si>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</si>
  <si>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</si>
  <si>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</si>
  <si>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</si>
  <si>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</si>
  <si>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</si>
  <si>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</si>
  <si>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</si>
  <si>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</si>
  <si>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</si>
  <si>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</si>
  <si>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</si>
  <si>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</si>
  <si>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</si>
  <si>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</si>
  <si>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</si>
  <si>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</si>
  <si>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</si>
  <si>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</si>
  <si>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</si>
  <si>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</si>
  <si>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</si>
  <si>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</si>
  <si>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</si>
  <si>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</si>
  <si>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</si>
  <si>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</si>
  <si>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</si>
  <si>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</si>
  <si>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</si>
  <si>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</si>
  <si>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</si>
  <si>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</si>
  <si>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</si>
  <si>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</si>
  <si>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</si>
  <si>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</si>
  <si>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</si>
  <si>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</si>
  <si>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</si>
  <si>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</si>
  <si>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</si>
  <si>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</si>
  <si>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</si>
  <si>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</si>
  <si>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</si>
  <si>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</si>
  <si>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</si>
  <si>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</si>
  <si>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</si>
  <si>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</si>
  <si>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</si>
  <si>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</si>
  <si>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</si>
  <si>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</si>
  <si>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</si>
  <si>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</si>
  <si>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</si>
  <si>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</si>
  <si>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</si>
  <si>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</si>
  <si>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</si>
  <si>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</si>
  <si>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</si>
  <si>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</si>
  <si>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</si>
  <si>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</si>
  <si>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</si>
  <si>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</si>
  <si>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</si>
  <si>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</si>
  <si>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</si>
  <si>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</si>
  <si>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</si>
  <si>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</si>
  <si>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</si>
  <si>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</si>
  <si>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</si>
  <si>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</si>
  <si>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</si>
  <si>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</si>
  <si>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</si>
  <si>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</si>
  <si>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</si>
  <si>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</si>
  <si>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</si>
  <si>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</si>
  <si>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</si>
  <si>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</si>
  <si>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</si>
  <si>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</si>
  <si>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</si>
  <si>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</si>
  <si>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</si>
  <si>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</si>
  <si>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</si>
  <si>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</si>
  <si>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</si>
  <si>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</si>
  <si>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</si>
  <si>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</si>
  <si>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</si>
  <si>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</si>
  <si>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</si>
  <si>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</si>
  <si>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</si>
  <si>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</si>
  <si>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</si>
  <si>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</si>
  <si>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</si>
  <si>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</si>
  <si>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</si>
  <si>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</si>
  <si>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</si>
  <si>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</si>
  <si>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</si>
  <si>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</si>
  <si>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</si>
  <si>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</si>
  <si>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</si>
  <si>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</si>
  <si>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</si>
  <si>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</si>
  <si>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</si>
  <si>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</si>
  <si>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</si>
  <si>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</si>
  <si>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</si>
  <si>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</si>
  <si>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</si>
  <si>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</si>
  <si>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</si>
  <si>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</si>
  <si>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</si>
  <si>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</si>
  <si>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</si>
  <si>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</si>
  <si>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</si>
  <si>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</si>
  <si>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</si>
  <si>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</si>
  <si>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</si>
  <si>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</si>
  <si>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</si>
  <si>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</si>
  <si>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</si>
  <si>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</si>
  <si>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</si>
  <si>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</si>
  <si>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</si>
  <si>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</si>
  <si>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</si>
  <si>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</si>
  <si>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</si>
  <si>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</si>
  <si>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</si>
  <si>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</si>
  <si>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</si>
  <si>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</si>
  <si>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</si>
  <si>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</si>
  <si>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</si>
  <si>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</si>
  <si>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</si>
  <si>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</si>
  <si>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</si>
  <si>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</si>
  <si>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</si>
  <si>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</si>
  <si>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</si>
  <si>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</si>
  <si>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</si>
  <si>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</si>
  <si>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</si>
  <si>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</si>
  <si>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</si>
  <si>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</si>
  <si>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</si>
  <si>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</si>
  <si>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</si>
  <si>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</si>
  <si>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</si>
  <si>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</si>
  <si>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</si>
  <si>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</si>
  <si>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</si>
  <si>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</si>
  <si>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</si>
  <si>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</si>
  <si>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</si>
  <si>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</si>
  <si>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</si>
  <si>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</si>
  <si>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</si>
  <si>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</si>
  <si>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</si>
  <si>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</si>
  <si>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</si>
  <si>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</si>
  <si>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</si>
  <si>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</si>
  <si>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</si>
  <si>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</si>
  <si>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</si>
  <si>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</si>
  <si>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</si>
  <si>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</si>
  <si>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</si>
  <si>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</si>
  <si>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</si>
  <si>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</si>
  <si>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</si>
  <si>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</si>
  <si>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</si>
  <si>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</si>
  <si>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</si>
  <si>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</si>
  <si>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</si>
  <si>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</si>
  <si>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</si>
  <si>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</si>
  <si>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</si>
  <si>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</si>
  <si>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</si>
  <si>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</si>
  <si>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</si>
  <si>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</si>
  <si>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</si>
  <si>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</si>
  <si>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</si>
  <si>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</si>
  <si>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</si>
  <si>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</si>
  <si>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</si>
  <si>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</si>
  <si>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</si>
  <si>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</si>
  <si>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</si>
  <si>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</si>
  <si>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</si>
  <si>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</si>
  <si>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</si>
  <si>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</si>
  <si>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</si>
  <si>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</si>
  <si>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</si>
  <si>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</si>
  <si>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</si>
  <si>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</si>
  <si>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</si>
  <si>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</si>
  <si>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</si>
  <si>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</si>
  <si>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</si>
  <si>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</si>
  <si>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</si>
  <si>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</si>
  <si>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</si>
  <si>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</si>
  <si>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</si>
  <si>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</si>
  <si>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</si>
  <si>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</si>
  <si>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</si>
  <si>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</si>
  <si>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</si>
  <si>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</si>
  <si>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</si>
  <si>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</si>
  <si>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</si>
  <si>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</si>
  <si>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</si>
  <si>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</si>
  <si>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</si>
  <si>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</si>
  <si>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</si>
  <si>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</si>
  <si>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</si>
  <si>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</si>
  <si>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</si>
  <si>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</si>
  <si>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</si>
  <si>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</si>
  <si>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</si>
  <si>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</si>
  <si>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</si>
  <si>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</si>
  <si>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</si>
  <si>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</si>
  <si>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</si>
  <si>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</si>
  <si>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</si>
  <si>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</si>
  <si>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</si>
  <si>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</si>
  <si>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</si>
  <si>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</si>
  <si>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</si>
  <si>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</si>
  <si>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</si>
  <si>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</si>
  <si>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</si>
  <si>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</si>
  <si>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</si>
  <si>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</si>
  <si>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</si>
  <si>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</si>
  <si>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</si>
  <si>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</si>
  <si>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</si>
  <si>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</si>
  <si>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</si>
  <si>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</si>
  <si>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</si>
  <si>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</si>
  <si>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</si>
  <si>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</si>
  <si>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</si>
  <si>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</si>
  <si>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</si>
  <si>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</si>
  <si>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</si>
  <si>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</si>
  <si>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</si>
  <si>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</si>
  <si>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</si>
  <si>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</si>
  <si>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</si>
  <si>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</si>
  <si>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</si>
  <si>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</si>
  <si>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</si>
  <si>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</si>
  <si>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</si>
  <si>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</si>
  <si>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</si>
  <si>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</si>
  <si>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</si>
  <si>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</si>
  <si>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</si>
  <si>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</si>
  <si>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</si>
  <si>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</si>
  <si>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</si>
  <si>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</si>
  <si>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</si>
  <si>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</si>
  <si>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</si>
  <si>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</si>
  <si>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</si>
  <si>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</si>
  <si>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</si>
  <si>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</si>
  <si>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</si>
  <si>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</si>
  <si>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</si>
  <si>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</si>
  <si>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</si>
  <si>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</si>
  <si>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</si>
  <si>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</si>
  <si>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</si>
  <si>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</si>
  <si>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</si>
  <si>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</si>
  <si>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</si>
  <si>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</si>
  <si>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</si>
  <si>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</si>
  <si>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</si>
  <si>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</si>
  <si>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</si>
  <si>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</si>
  <si>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</si>
  <si>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</si>
  <si>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</si>
  <si>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</si>
  <si>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</si>
  <si>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</si>
  <si>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</si>
  <si>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</si>
  <si>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</si>
  <si>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</si>
  <si>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</si>
  <si>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</si>
  <si>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</si>
  <si>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</si>
  <si>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</si>
  <si>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</si>
  <si>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</si>
  <si>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</si>
  <si>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</si>
  <si>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</si>
  <si>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</si>
  <si>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</si>
  <si>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</si>
  <si>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</si>
  <si>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</si>
  <si>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</si>
  <si>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</si>
  <si>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</si>
  <si>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</si>
  <si>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</si>
  <si>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</si>
  <si>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</si>
  <si>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</si>
  <si>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</si>
  <si>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</si>
  <si>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</si>
  <si>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</si>
  <si>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</si>
  <si>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</si>
  <si>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</si>
  <si>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</si>
  <si>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</si>
  <si>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</si>
  <si>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</si>
  <si>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</si>
  <si>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</si>
  <si>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</si>
  <si>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</si>
  <si>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</si>
  <si>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</si>
  <si>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</si>
  <si>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</si>
  <si>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</si>
  <si>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</si>
  <si>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</si>
  <si>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</si>
  <si>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</si>
  <si>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</si>
  <si>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</si>
  <si>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</si>
  <si>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</si>
  <si>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</si>
  <si>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</si>
  <si>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</si>
  <si>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</si>
  <si>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</si>
  <si>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</si>
  <si>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</si>
  <si>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</si>
  <si>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</si>
  <si>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</si>
  <si>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</si>
  <si>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</si>
  <si>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</si>
  <si>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</si>
  <si>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</si>
  <si>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</si>
  <si>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</si>
  <si>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</si>
  <si>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</si>
  <si>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</si>
  <si>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</si>
  <si>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</si>
  <si>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</si>
  <si>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</si>
  <si>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</si>
  <si>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</si>
  <si>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</si>
  <si>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</si>
  <si>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</si>
  <si>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</si>
  <si>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</si>
  <si>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</si>
  <si>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</si>
  <si>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</si>
  <si>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</si>
  <si>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</si>
  <si>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</si>
  <si>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</si>
  <si>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</si>
  <si>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</si>
  <si>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</si>
  <si>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</si>
  <si>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</si>
  <si>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</si>
  <si>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</si>
  <si>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</si>
  <si>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</si>
  <si>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</si>
  <si>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</si>
  <si>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</si>
  <si>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</si>
  <si>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</si>
  <si>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</si>
  <si>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</si>
  <si>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</si>
  <si>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</si>
  <si>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</si>
  <si>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</si>
  <si>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</si>
  <si>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</si>
  <si>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</si>
  <si>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</si>
  <si>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</si>
  <si>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</si>
  <si>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</si>
  <si>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</si>
  <si>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</si>
  <si>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</si>
  <si>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</si>
  <si>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</si>
  <si>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</si>
  <si>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</si>
  <si>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</si>
  <si>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</si>
  <si>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</si>
  <si>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</si>
  <si>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</si>
  <si>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</si>
  <si>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</si>
  <si>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</si>
  <si>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</si>
  <si>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</si>
  <si>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</si>
  <si>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</si>
  <si>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</si>
  <si>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</si>
  <si>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</si>
  <si>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</si>
  <si>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</si>
  <si>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</si>
  <si>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</si>
  <si>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</si>
  <si>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</si>
  <si>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</si>
  <si>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</si>
  <si>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</si>
  <si>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</si>
  <si>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</si>
  <si>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</si>
  <si>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</si>
  <si>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</si>
  <si>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</si>
  <si>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</si>
  <si>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</si>
  <si>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</si>
  <si>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</si>
  <si>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</si>
  <si>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</si>
  <si>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</si>
  <si>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</si>
  <si>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</si>
  <si>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</si>
  <si>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</si>
  <si>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</si>
  <si>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</si>
  <si>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</si>
  <si>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</si>
  <si>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</si>
  <si>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</si>
  <si>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</si>
  <si>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</si>
  <si>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</si>
  <si>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</si>
  <si>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</si>
  <si>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</si>
  <si>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</si>
  <si>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</si>
  <si>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</si>
  <si>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</si>
  <si>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</si>
  <si>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</si>
  <si>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</si>
  <si>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</si>
  <si>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</si>
  <si>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</si>
  <si>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</si>
  <si>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</si>
  <si>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</si>
  <si>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</si>
  <si>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</si>
  <si>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</si>
  <si>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</si>
  <si>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</si>
  <si>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</si>
  <si>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</si>
  <si>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</si>
  <si>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</si>
  <si>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</si>
  <si>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</si>
  <si>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</si>
  <si>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</si>
  <si>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</si>
  <si>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</si>
  <si>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</si>
  <si>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</si>
  <si>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</si>
  <si>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</si>
  <si>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</si>
  <si>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</si>
  <si>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</si>
  <si>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</si>
  <si>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</si>
  <si>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</si>
  <si>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</si>
  <si>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</si>
  <si>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</si>
  <si>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</si>
  <si>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</si>
  <si>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</si>
  <si>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</si>
  <si>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</si>
  <si>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</si>
  <si>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</si>
  <si>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</si>
  <si>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</si>
  <si>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</si>
  <si>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</si>
  <si>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</si>
  <si>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</si>
  <si>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</si>
  <si>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</si>
  <si>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</si>
  <si>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</si>
  <si>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</si>
  <si>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</si>
  <si>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</si>
  <si>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</si>
  <si>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</si>
  <si>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</si>
  <si>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</si>
  <si>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</si>
  <si>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</si>
  <si>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</si>
  <si>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</si>
  <si>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</si>
  <si>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</si>
  <si>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</si>
  <si>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</si>
  <si>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</si>
  <si>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</si>
  <si>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</si>
  <si>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</si>
  <si>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</si>
  <si>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</si>
  <si>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</si>
  <si>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</si>
  <si>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</si>
  <si>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</si>
  <si>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</si>
  <si>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</si>
  <si>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</si>
  <si>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</si>
  <si>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</si>
  <si>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</si>
  <si>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</si>
  <si>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</si>
  <si>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</si>
  <si>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</si>
  <si>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</si>
  <si>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</si>
  <si>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</si>
  <si>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</si>
  <si>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</si>
  <si>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</si>
  <si>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</si>
  <si>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</si>
  <si>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</si>
  <si>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</si>
  <si>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</si>
  <si>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</si>
  <si>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</si>
  <si>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</si>
  <si>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</si>
  <si>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</si>
  <si>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</si>
  <si>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</si>
  <si>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</si>
  <si>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</si>
  <si>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</si>
  <si>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</si>
  <si>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</si>
  <si>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</si>
  <si>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</si>
  <si>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</si>
  <si>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</si>
  <si>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</si>
  <si>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</si>
  <si>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</si>
  <si>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</si>
  <si>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</si>
  <si>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</si>
  <si>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</si>
  <si>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</si>
  <si>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</si>
  <si>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</si>
  <si>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</si>
  <si>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</si>
  <si>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</si>
  <si>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</si>
  <si>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</si>
  <si>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</si>
  <si>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</si>
  <si>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</si>
  <si>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</si>
  <si>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</si>
  <si>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</si>
  <si>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</si>
  <si>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</si>
  <si>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</si>
  <si>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</si>
  <si>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</si>
  <si>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</si>
  <si>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</si>
  <si>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</si>
  <si>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</si>
  <si>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</si>
  <si>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</si>
  <si>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</si>
  <si>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</si>
  <si>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</si>
  <si>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</si>
  <si>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</si>
  <si>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</si>
  <si>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</si>
  <si>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</si>
  <si>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</si>
  <si>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</si>
  <si>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</si>
  <si>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</si>
  <si>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</si>
  <si>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</si>
  <si>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</si>
  <si>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</si>
  <si>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</si>
  <si>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</si>
  <si>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</si>
  <si>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</si>
  <si>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</si>
  <si>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</si>
  <si>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</si>
  <si>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</si>
  <si>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</si>
  <si>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</si>
  <si>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</si>
  <si>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</si>
  <si>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</si>
  <si>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</si>
  <si>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</si>
  <si>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</si>
  <si>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</si>
  <si>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</si>
  <si>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</si>
  <si>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</si>
  <si>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</si>
  <si>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</si>
  <si>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</si>
  <si>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</si>
  <si>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</si>
  <si>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</si>
  <si>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</si>
  <si>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</si>
  <si>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</si>
  <si>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</si>
  <si>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</si>
  <si>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</si>
  <si>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</si>
  <si>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</si>
  <si>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</si>
  <si>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</si>
  <si>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</si>
  <si>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</si>
  <si>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</si>
  <si>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</si>
  <si>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</si>
  <si>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</si>
  <si>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</si>
  <si>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</si>
  <si>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</si>
  <si>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</si>
  <si>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</si>
  <si>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</si>
  <si>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</si>
  <si>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</si>
  <si>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</si>
  <si>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</si>
  <si>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</si>
  <si>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</si>
  <si>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</si>
  <si>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</si>
  <si>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</si>
  <si>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</si>
  <si>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</si>
  <si>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</si>
  <si>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</si>
  <si>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</si>
  <si>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</si>
  <si>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</si>
  <si>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</si>
  <si>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</si>
  <si>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</si>
  <si>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</si>
  <si>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</si>
  <si>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</si>
  <si>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</si>
  <si>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</si>
  <si>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</si>
  <si>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</si>
  <si>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</si>
  <si>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</si>
  <si>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</si>
  <si>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</si>
  <si>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</si>
  <si>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</si>
  <si>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</si>
  <si>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</si>
  <si>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</si>
  <si>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</si>
  <si>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</si>
  <si>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</si>
  <si>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</si>
  <si>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</si>
  <si>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</si>
  <si>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</si>
  <si>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</si>
  <si>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</si>
  <si>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</si>
  <si>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</si>
  <si>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</si>
  <si>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</si>
  <si>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</si>
  <si>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</si>
  <si>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</si>
  <si>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</si>
  <si>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</si>
  <si>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</si>
  <si>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</si>
  <si>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</si>
  <si>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</si>
  <si>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</si>
  <si>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</si>
  <si>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</si>
  <si>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</si>
  <si>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</si>
  <si>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</si>
  <si>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</si>
  <si>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</si>
  <si>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</si>
  <si>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</si>
  <si>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</si>
  <si>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</si>
  <si>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</si>
  <si>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</si>
  <si>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</si>
  <si>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</si>
  <si>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</si>
  <si>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</si>
  <si>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</si>
  <si>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</si>
  <si>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</si>
  <si>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</si>
  <si>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</si>
  <si>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</si>
  <si>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</si>
  <si>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</si>
  <si>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</si>
  <si>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</si>
  <si>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</si>
  <si>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</si>
  <si>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</si>
  <si>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</si>
  <si>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</si>
  <si>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</si>
  <si>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</si>
  <si>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</si>
  <si>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</si>
  <si>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</si>
  <si>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</si>
  <si>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</si>
  <si>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</si>
  <si>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</si>
  <si>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</si>
  <si>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</si>
  <si>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</si>
  <si>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</si>
  <si>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</si>
  <si>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</si>
  <si>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</si>
  <si>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</si>
  <si>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</si>
  <si>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</si>
  <si>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</si>
  <si>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</si>
  <si>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</si>
  <si>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</si>
  <si>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</si>
  <si>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</si>
  <si>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</si>
  <si>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</si>
  <si>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</si>
  <si>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</si>
  <si>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</si>
  <si>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</si>
  <si>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</si>
  <si>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</si>
  <si>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</si>
  <si>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</si>
  <si>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</si>
  <si>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</si>
  <si>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</si>
  <si>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</si>
  <si>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</si>
  <si>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</si>
  <si>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</si>
  <si>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</si>
  <si>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</si>
  <si>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</si>
  <si>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</si>
  <si>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</si>
  <si>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</si>
  <si>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</si>
  <si>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</si>
  <si>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</si>
  <si>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</si>
  <si>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</si>
  <si>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</si>
  <si>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</si>
  <si>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</si>
  <si>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</si>
  <si>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</si>
  <si>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</si>
  <si>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</si>
  <si>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</si>
  <si>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</si>
  <si>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</si>
  <si>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</si>
  <si>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</si>
  <si>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</si>
  <si>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</si>
  <si>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</si>
  <si>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</si>
  <si>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</si>
  <si>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</si>
  <si>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</si>
  <si>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</si>
  <si>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</si>
  <si>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</si>
  <si>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</si>
  <si>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</si>
  <si>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</si>
  <si>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</si>
  <si>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</si>
  <si>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</si>
  <si>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</si>
  <si>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</si>
  <si>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</si>
  <si>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</si>
  <si>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</si>
  <si>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</si>
  <si>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</si>
  <si>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</si>
  <si>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</si>
  <si>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</si>
  <si>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</si>
  <si>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</si>
  <si>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</si>
  <si>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</si>
  <si>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</si>
  <si>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</si>
  <si>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</si>
  <si>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</si>
  <si>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</si>
  <si>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</si>
  <si>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</si>
  <si>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</si>
  <si>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</si>
  <si>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</si>
  <si>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</si>
  <si>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</si>
  <si>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</si>
  <si>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</si>
  <si>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</si>
  <si>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</si>
  <si>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</si>
  <si>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</si>
  <si>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</si>
  <si>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</si>
  <si>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</si>
  <si>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</si>
  <si>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</si>
  <si>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</si>
  <si>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</si>
  <si>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</si>
  <si>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</si>
  <si>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</si>
  <si>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</si>
  <si>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</si>
  <si>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</si>
  <si>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</si>
  <si>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</si>
  <si>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</si>
  <si>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</si>
  <si>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</si>
  <si>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</si>
  <si>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</si>
  <si>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</si>
  <si>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</si>
  <si>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</si>
  <si>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</si>
  <si>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</si>
  <si>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</si>
  <si>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</si>
  <si>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</si>
  <si>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</si>
  <si>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</si>
  <si>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</si>
  <si>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</si>
  <si>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</si>
  <si>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</si>
  <si>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</si>
  <si>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</si>
  <si>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</si>
  <si>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</si>
  <si>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</si>
  <si>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</si>
  <si>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</si>
  <si>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</si>
  <si>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</si>
  <si>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</si>
  <si>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</si>
  <si>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</si>
  <si>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</si>
  <si>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</si>
  <si>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</si>
  <si>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</si>
  <si>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</si>
  <si>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</si>
  <si>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</si>
  <si>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</si>
  <si>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</si>
  <si>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</si>
  <si>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</si>
  <si>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</si>
  <si>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</si>
  <si>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</si>
  <si>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</si>
  <si>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</si>
  <si>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</si>
  <si>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</si>
  <si>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</si>
  <si>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</si>
  <si>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</si>
  <si>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</si>
  <si>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</si>
  <si>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</si>
  <si>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</si>
  <si>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</si>
  <si>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</si>
  <si>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</si>
  <si>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</si>
  <si>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</si>
  <si>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</si>
  <si>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</si>
  <si>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</si>
  <si>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</si>
  <si>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</si>
  <si>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</si>
  <si>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</si>
  <si>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</si>
  <si>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</si>
  <si>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</si>
  <si>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</si>
  <si>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</si>
  <si>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</si>
  <si>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</si>
  <si>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</si>
  <si>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</si>
  <si>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</si>
  <si>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</si>
  <si>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</si>
  <si>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</si>
  <si>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</si>
  <si>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</si>
  <si>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</si>
  <si>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</si>
  <si>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</si>
  <si>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</si>
  <si>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</si>
  <si>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</si>
  <si>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</si>
  <si>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</si>
  <si>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</si>
  <si>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</si>
  <si>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</si>
  <si>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</si>
  <si>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</si>
  <si>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</si>
  <si>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</si>
  <si>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</si>
  <si>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</si>
  <si>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</si>
  <si>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</si>
  <si>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</si>
  <si>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</si>
  <si>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</si>
  <si>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</si>
  <si>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</si>
  <si>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</si>
  <si>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</si>
  <si>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</si>
  <si>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</si>
  <si>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</si>
  <si>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</si>
  <si>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</si>
  <si>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</si>
  <si>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</si>
  <si>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</si>
  <si>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</si>
  <si>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</si>
  <si>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</si>
  <si>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</si>
  <si>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</si>
  <si>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</si>
  <si>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</si>
  <si>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</si>
  <si>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</si>
  <si>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</si>
  <si>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</si>
  <si>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</si>
  <si>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</si>
  <si>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</si>
  <si>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</si>
  <si>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</si>
  <si>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</si>
  <si>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</si>
  <si>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</si>
  <si>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</si>
  <si>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</si>
  <si>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</si>
  <si>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</si>
  <si>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</si>
  <si>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</si>
  <si>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</si>
  <si>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</si>
  <si>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</si>
  <si>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</si>
  <si>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</si>
  <si>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</si>
  <si>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</si>
  <si>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</si>
  <si>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</si>
  <si>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</si>
  <si>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</si>
  <si>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</si>
  <si>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</si>
  <si>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</si>
  <si>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</si>
  <si>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</si>
  <si>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</si>
  <si>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</si>
  <si>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</si>
  <si>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</si>
  <si>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</si>
  <si>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</si>
  <si>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</si>
  <si>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</si>
  <si>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</si>
  <si>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</si>
  <si>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</si>
  <si>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</si>
  <si>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</si>
  <si>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</si>
  <si>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</si>
  <si>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</si>
  <si>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</si>
  <si>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</si>
  <si>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</si>
  <si>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</si>
  <si>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</si>
  <si>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</si>
  <si>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</si>
  <si>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</si>
  <si>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</si>
  <si>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</si>
  <si>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</si>
  <si>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</si>
  <si>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</si>
  <si>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</si>
  <si>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</si>
  <si>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</si>
  <si>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</si>
  <si>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</si>
  <si>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</si>
  <si>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</si>
  <si>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</si>
  <si>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</si>
  <si>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</si>
  <si>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</si>
  <si>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</si>
  <si>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</si>
  <si>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</si>
  <si>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</si>
  <si>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</si>
  <si>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</si>
  <si>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</si>
  <si>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</si>
  <si>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</si>
  <si>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</si>
  <si>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</si>
  <si>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</si>
  <si>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</si>
  <si>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</si>
  <si>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</si>
  <si>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</si>
  <si>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</si>
  <si>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</si>
  <si>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</si>
  <si>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</si>
  <si>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</si>
  <si>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</si>
  <si>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</si>
  <si>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</si>
  <si>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</si>
  <si>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</si>
  <si>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</si>
  <si>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</si>
  <si>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</si>
  <si>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</si>
  <si>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</si>
  <si>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</si>
  <si>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</si>
  <si>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</si>
  <si>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</si>
  <si>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</si>
  <si>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</si>
  <si>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</si>
  <si>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</si>
  <si>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</si>
  <si>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</si>
  <si>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</si>
  <si>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</si>
  <si>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</si>
  <si>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</si>
  <si>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</si>
  <si>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</si>
  <si>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</si>
  <si>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</si>
  <si>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</si>
  <si>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</si>
  <si>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</si>
  <si>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</si>
  <si>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</si>
  <si>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</si>
  <si>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</si>
  <si>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</si>
  <si>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</si>
  <si>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</si>
  <si>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</si>
  <si>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</si>
  <si>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</si>
  <si>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</si>
  <si>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</si>
  <si>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</si>
  <si>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</si>
  <si>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</si>
  <si>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</si>
  <si>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</si>
  <si>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</si>
  <si>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</si>
  <si>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</si>
  <si>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</si>
  <si>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</si>
  <si>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</si>
  <si>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</si>
  <si>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</si>
  <si>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</si>
  <si>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</si>
  <si>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</si>
  <si>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</si>
  <si>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</si>
  <si>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</si>
  <si>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</si>
  <si>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</si>
  <si>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</si>
  <si>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</si>
  <si>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</si>
  <si>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</si>
  <si>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</si>
  <si>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</si>
  <si>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</si>
  <si>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</si>
  <si>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</si>
  <si>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</si>
  <si>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</si>
  <si>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</si>
  <si>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</si>
  <si>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</si>
  <si>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</si>
  <si>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</si>
  <si>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</si>
  <si>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</si>
  <si>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</si>
  <si>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</si>
  <si>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</si>
  <si>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</si>
  <si>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</si>
  <si>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</si>
  <si>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</si>
  <si>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</si>
  <si>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</si>
  <si>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</si>
  <si>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</si>
  <si>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</si>
  <si>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</si>
  <si>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</si>
  <si>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</si>
  <si>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</si>
  <si>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</si>
  <si>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</si>
  <si>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</si>
  <si>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</si>
  <si>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</si>
  <si>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</si>
  <si>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</si>
  <si>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</si>
  <si>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</si>
  <si>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</si>
  <si>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</si>
  <si>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</si>
  <si>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</si>
  <si>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</si>
  <si>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</si>
  <si>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</si>
  <si>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</si>
  <si>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</si>
  <si>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</si>
  <si>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</si>
  <si>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</si>
  <si>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</si>
  <si>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</si>
  <si>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</si>
  <si>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</si>
  <si>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</si>
  <si>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</si>
  <si>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</si>
  <si>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</si>
  <si>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</si>
  <si>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</si>
  <si>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</si>
  <si>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</si>
  <si>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</si>
  <si>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</si>
  <si>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</si>
  <si>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</si>
  <si>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</si>
  <si>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</si>
  <si>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</si>
  <si>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</si>
  <si>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</si>
  <si>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</si>
  <si>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</si>
  <si>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</si>
  <si>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</si>
  <si>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</si>
  <si>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</si>
  <si>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</si>
  <si>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</si>
  <si>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</si>
  <si>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</si>
  <si>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</si>
  <si>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</si>
  <si>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</si>
  <si>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</si>
  <si>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</si>
  <si>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</si>
  <si>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</si>
  <si>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</si>
  <si>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</si>
  <si>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</si>
  <si>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</si>
  <si>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</si>
  <si>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</si>
  <si>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</si>
  <si>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</si>
  <si>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</si>
  <si>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</si>
  <si>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</si>
  <si>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</si>
  <si>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</si>
  <si>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</si>
  <si>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</si>
  <si>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</si>
  <si>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</si>
  <si>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</si>
  <si>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</si>
  <si>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</si>
  <si>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</si>
  <si>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</si>
  <si>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</si>
  <si>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</si>
  <si>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</si>
  <si>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</si>
  <si>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</si>
  <si>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</si>
  <si>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</si>
  <si>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</si>
  <si>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</si>
  <si>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</si>
  <si>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</si>
  <si>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</si>
  <si>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</si>
  <si>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</si>
  <si>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</si>
  <si>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</si>
  <si>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</si>
  <si>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</si>
  <si>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</si>
  <si>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</si>
  <si>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</si>
  <si>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</si>
  <si>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</si>
  <si>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</si>
  <si>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</si>
  <si>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</si>
  <si>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</si>
  <si>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</si>
  <si>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</si>
  <si>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</si>
  <si>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</si>
  <si>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</si>
  <si>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</si>
  <si>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</si>
  <si>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</si>
  <si>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</si>
  <si>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</si>
  <si>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</si>
  <si>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</si>
  <si>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</si>
  <si>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</si>
  <si>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</si>
  <si>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</si>
  <si>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</si>
  <si>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</si>
  <si>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</si>
  <si>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</si>
  <si>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</si>
  <si>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</si>
  <si>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</si>
  <si>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</si>
  <si>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</si>
  <si>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</si>
  <si>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</si>
  <si>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</si>
  <si>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</si>
  <si>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</si>
  <si>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</si>
  <si>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</si>
  <si>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</si>
  <si>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</si>
  <si>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</si>
  <si>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</si>
  <si>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</si>
  <si>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</si>
  <si>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</si>
  <si>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</si>
  <si>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</si>
  <si>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</si>
  <si>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</si>
  <si>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</si>
  <si>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</si>
  <si>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</si>
  <si>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</si>
  <si>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</si>
  <si>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</si>
  <si>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</si>
  <si>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</si>
  <si>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</si>
  <si>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</si>
  <si>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</si>
  <si>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</si>
  <si>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</si>
  <si>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</si>
  <si>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</si>
  <si>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</si>
  <si>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</si>
  <si>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</si>
  <si>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</si>
  <si>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</si>
  <si>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</si>
  <si>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</si>
  <si>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</si>
  <si>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</si>
  <si>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</si>
  <si>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</si>
  <si>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</si>
  <si>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</si>
  <si>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</si>
  <si>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</si>
  <si>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</si>
  <si>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</si>
  <si>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</si>
  <si>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</si>
  <si>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</si>
  <si>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</si>
  <si>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</si>
  <si>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</si>
  <si>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</si>
  <si>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</si>
  <si>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</si>
  <si>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</si>
  <si>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</si>
  <si>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</si>
  <si>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</si>
  <si>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</si>
  <si>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</si>
  <si>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</si>
  <si>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</si>
  <si>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</si>
  <si>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</si>
  <si>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</si>
  <si>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</si>
  <si>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</si>
  <si>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</si>
  <si>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</si>
  <si>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</si>
  <si>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</si>
  <si>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</si>
  <si>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</si>
  <si>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</si>
  <si>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</si>
  <si>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</si>
  <si>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</si>
  <si>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</si>
  <si>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</si>
  <si>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</si>
  <si>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</si>
  <si>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</si>
  <si>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</si>
  <si>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</si>
  <si>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</si>
  <si>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</si>
  <si>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</si>
  <si>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</si>
  <si>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</si>
  <si>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</si>
  <si>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</si>
  <si>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</si>
  <si>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</si>
  <si>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</si>
  <si>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</si>
  <si>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</si>
  <si>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</si>
  <si>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</si>
  <si>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</si>
  <si>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</si>
  <si>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</si>
  <si>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</si>
  <si>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</si>
  <si>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</si>
  <si>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</si>
  <si>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</si>
  <si>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</si>
  <si>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</si>
  <si>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</si>
  <si>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</si>
  <si>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</si>
  <si>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</si>
  <si>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</si>
  <si>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</si>
  <si>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</si>
  <si>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</si>
  <si>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</si>
  <si>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</si>
  <si>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</si>
  <si>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</si>
  <si>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</si>
  <si>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</si>
  <si>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</si>
  <si>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</si>
  <si>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</si>
  <si>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</si>
  <si>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</si>
  <si>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</si>
  <si>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</si>
  <si>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</si>
  <si>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</si>
  <si>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</si>
  <si>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</si>
  <si>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</si>
  <si>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</si>
  <si>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</si>
  <si>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</si>
  <si>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</si>
  <si>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</si>
  <si>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</si>
  <si>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</si>
  <si>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</si>
  <si>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</si>
  <si>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</si>
  <si>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</si>
  <si>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</si>
  <si>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</si>
  <si>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</si>
  <si>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</si>
  <si>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</si>
  <si>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</si>
  <si>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</si>
  <si>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</si>
  <si>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</si>
  <si>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</si>
  <si>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</si>
  <si>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</si>
  <si>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</si>
  <si>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</si>
  <si>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</si>
  <si>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</si>
  <si>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</si>
  <si>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</si>
  <si>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</si>
  <si>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</si>
  <si>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</si>
  <si>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</si>
  <si>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</si>
  <si>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</si>
  <si>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</si>
  <si>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</si>
  <si>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</si>
  <si>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</si>
  <si>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</si>
  <si>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</si>
  <si>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</si>
  <si>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</si>
  <si>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</si>
  <si>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</si>
  <si>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</si>
  <si>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</si>
  <si>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</si>
  <si>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</si>
  <si>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</si>
  <si>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</si>
  <si>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</si>
  <si>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</si>
  <si>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</si>
  <si>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</si>
  <si>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</si>
  <si>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</si>
  <si>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</si>
  <si>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</si>
  <si>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</si>
  <si>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</si>
  <si>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</si>
  <si>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</si>
  <si>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</si>
  <si>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</si>
  <si>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</si>
  <si>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</si>
  <si>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</si>
  <si>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</si>
  <si>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</si>
  <si>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</si>
  <si>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</si>
  <si>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</si>
  <si>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</si>
  <si>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</si>
  <si>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</si>
  <si>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</si>
  <si>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</si>
  <si>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</si>
  <si>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</si>
  <si>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</si>
  <si>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</si>
  <si>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</si>
  <si>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</si>
  <si>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</si>
  <si>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</si>
  <si>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</si>
  <si>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</si>
  <si>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</si>
  <si>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</si>
  <si>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</si>
  <si>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</si>
  <si>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</si>
  <si>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</si>
  <si>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</si>
  <si>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</si>
  <si>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</si>
  <si>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</si>
  <si>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</si>
  <si>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</si>
  <si>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</si>
  <si>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</si>
  <si>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</si>
  <si>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</si>
  <si>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</si>
  <si>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</si>
  <si>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</si>
  <si>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</si>
  <si>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</si>
  <si>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</si>
  <si>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</si>
  <si>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</si>
  <si>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</si>
  <si>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</si>
  <si>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</si>
  <si>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</si>
  <si>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</si>
  <si>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</si>
  <si>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</si>
  <si>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</si>
  <si>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</si>
  <si>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</si>
  <si>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</si>
  <si>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</si>
  <si>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</si>
  <si>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</si>
  <si>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</si>
  <si>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</si>
  <si>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</si>
  <si>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</si>
  <si>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</si>
  <si>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</si>
  <si>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</si>
  <si>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</si>
  <si>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</si>
  <si>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</si>
  <si>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</si>
  <si>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</si>
  <si>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</si>
  <si>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</si>
  <si>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</si>
  <si>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</si>
  <si>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</si>
  <si>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</si>
  <si>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</si>
  <si>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</si>
  <si>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</si>
  <si>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</si>
  <si>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</si>
  <si>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</si>
  <si>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</si>
  <si>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</si>
  <si>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</si>
  <si>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</si>
  <si>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</si>
  <si>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</si>
  <si>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</si>
  <si>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</si>
  <si>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</si>
  <si>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</si>
  <si>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</si>
  <si>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</si>
  <si>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</si>
  <si>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</si>
  <si>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</si>
  <si>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</si>
  <si>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</si>
  <si>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</si>
  <si>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</si>
  <si>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</si>
  <si>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</si>
  <si>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</si>
  <si>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</si>
  <si>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</si>
  <si>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</si>
  <si>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</si>
  <si>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</si>
  <si>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</si>
  <si>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</si>
  <si>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</si>
  <si>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</si>
  <si>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</si>
  <si>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</si>
  <si>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</si>
  <si>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</si>
  <si>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</si>
  <si>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</si>
  <si>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</si>
  <si>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</si>
  <si>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</si>
  <si>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</si>
  <si>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</si>
  <si>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</si>
  <si>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</si>
  <si>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</si>
  <si>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</si>
  <si>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</si>
  <si>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</si>
  <si>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</si>
  <si>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</si>
  <si>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</si>
  <si>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</si>
  <si>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</si>
  <si>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</si>
  <si>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</si>
  <si>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</si>
  <si>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</si>
  <si>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</si>
  <si>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</si>
  <si>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</si>
  <si>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</si>
  <si>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</si>
  <si>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</si>
  <si>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</si>
  <si>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</si>
  <si>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</si>
  <si>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</si>
  <si>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</si>
  <si>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</si>
  <si>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</si>
  <si>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</si>
  <si>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</si>
  <si>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</si>
  <si>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</si>
  <si>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</si>
  <si>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</si>
  <si>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</si>
  <si>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</si>
  <si>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</si>
  <si>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</si>
  <si>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</si>
  <si>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</si>
  <si>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</si>
  <si>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</si>
  <si>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</si>
  <si>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</si>
  <si>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</si>
  <si>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</si>
  <si>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</si>
  <si>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</si>
  <si>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</si>
  <si>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</si>
  <si>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</si>
  <si>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</si>
  <si>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</si>
  <si>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</si>
  <si>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</si>
  <si>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</si>
  <si>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</si>
  <si>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</si>
  <si>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</si>
  <si>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</si>
  <si>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</si>
  <si>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</si>
  <si>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</si>
  <si>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</si>
  <si>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</si>
  <si>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</si>
  <si>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</si>
  <si>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</si>
  <si>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</si>
  <si>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</si>
  <si>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</si>
  <si>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</si>
  <si>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</si>
  <si>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</si>
  <si>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</si>
  <si>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</si>
  <si>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</si>
  <si>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</si>
  <si>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</si>
  <si>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</si>
  <si>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</si>
  <si>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</si>
  <si>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</si>
  <si>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</si>
  <si>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</si>
  <si>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</si>
  <si>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</si>
  <si>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</si>
  <si>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</si>
  <si>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</si>
  <si>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</si>
  <si>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</si>
  <si>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</si>
  <si>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</si>
  <si>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</si>
  <si>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</si>
  <si>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</si>
  <si>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</si>
  <si>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</si>
  <si>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</si>
  <si>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</si>
  <si>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</si>
  <si>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</si>
  <si>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</si>
  <si>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</si>
  <si>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</si>
  <si>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</si>
  <si>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</si>
  <si>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</si>
  <si>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</si>
  <si>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</si>
  <si>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</si>
  <si>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</si>
  <si>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</si>
  <si>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</si>
  <si>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</si>
  <si>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</si>
  <si>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</si>
  <si>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</si>
  <si>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</si>
  <si>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</si>
  <si>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</si>
  <si>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</si>
  <si>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</si>
  <si>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</si>
  <si>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</si>
  <si>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</si>
  <si>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</si>
  <si>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</si>
  <si>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</si>
  <si>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</si>
  <si>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</si>
  <si>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</si>
  <si>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</si>
  <si>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</si>
  <si>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</si>
  <si>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</si>
  <si>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</si>
  <si>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</si>
  <si>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</si>
  <si>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</si>
  <si>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</si>
  <si>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</si>
  <si>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</si>
  <si>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</si>
  <si>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</si>
  <si>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</si>
  <si>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</si>
  <si>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</si>
  <si>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</si>
  <si>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</si>
  <si>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</si>
  <si>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</si>
  <si>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</si>
  <si>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</si>
  <si>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</si>
  <si>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</si>
  <si>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</si>
  <si>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</si>
  <si>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</si>
  <si>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</si>
  <si>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</si>
  <si>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</si>
  <si>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</si>
  <si>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</si>
  <si>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</si>
  <si>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</si>
  <si>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</si>
  <si>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</si>
  <si>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</si>
  <si>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</si>
  <si>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</si>
  <si>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</si>
  <si>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</si>
  <si>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</si>
  <si>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</si>
  <si>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</si>
  <si>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</si>
  <si>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</si>
  <si>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</si>
  <si>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</si>
  <si>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</si>
  <si>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</si>
  <si>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</si>
  <si>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</si>
  <si>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</si>
  <si>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</si>
  <si>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</si>
  <si>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</si>
  <si>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</si>
  <si>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</si>
  <si>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</si>
  <si>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</si>
  <si>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</si>
  <si>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</si>
  <si>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</si>
  <si>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</si>
  <si>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</si>
  <si>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</si>
  <si>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</si>
  <si>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</si>
  <si>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</si>
  <si>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</si>
  <si>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</si>
  <si>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</si>
  <si>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</si>
  <si>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</si>
  <si>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</si>
  <si>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</si>
  <si>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</si>
  <si>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</si>
  <si>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</si>
  <si>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</si>
  <si>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</si>
  <si>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</si>
  <si>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</si>
  <si>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</si>
  <si>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</si>
  <si>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</si>
  <si>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</si>
  <si>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</si>
  <si>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</si>
  <si>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</si>
  <si>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</si>
  <si>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</si>
  <si>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</si>
  <si>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</si>
  <si>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</si>
  <si>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</si>
  <si>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</si>
  <si>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</si>
  <si>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</si>
  <si>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</si>
  <si>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</si>
  <si>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</si>
  <si>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</si>
  <si>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</si>
  <si>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</si>
  <si>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</si>
  <si>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</si>
  <si>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</si>
  <si>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</si>
  <si>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</si>
  <si>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</si>
  <si>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</si>
  <si>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</si>
  <si>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</si>
  <si>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</si>
  <si>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</si>
  <si>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</si>
  <si>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</si>
  <si>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</si>
  <si>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</si>
  <si>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</si>
  <si>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</si>
  <si>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</si>
  <si>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</si>
  <si>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</si>
  <si>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</si>
  <si>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</si>
  <si>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</si>
  <si>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</si>
  <si>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</si>
  <si>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</si>
  <si>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</si>
  <si>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</si>
  <si>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</si>
  <si>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</si>
  <si>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</si>
  <si>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</si>
  <si>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</si>
  <si>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</si>
  <si>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</si>
  <si>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</si>
  <si>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</si>
  <si>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</si>
  <si>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</si>
  <si>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</si>
  <si>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</si>
  <si>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</si>
  <si>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</si>
  <si>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</si>
  <si>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</si>
  <si>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</si>
  <si>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</si>
  <si>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</si>
  <si>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</si>
  <si>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</si>
  <si>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</si>
  <si>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</si>
  <si>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</si>
  <si>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</si>
  <si>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</si>
  <si>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</si>
  <si>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</si>
  <si>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</si>
  <si>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</si>
  <si>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</si>
  <si>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</si>
  <si>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</si>
  <si>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</si>
  <si>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</si>
  <si>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</si>
  <si>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</si>
  <si>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</si>
  <si>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</si>
  <si>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</si>
  <si>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</si>
  <si>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</si>
  <si>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</si>
  <si>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</si>
  <si>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</si>
  <si>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</si>
  <si>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</si>
  <si>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</si>
  <si>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</si>
  <si>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</si>
  <si>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</si>
  <si>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</si>
  <si>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</si>
  <si>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</si>
  <si>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</si>
  <si>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</si>
  <si>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</si>
  <si>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</si>
  <si>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</si>
  <si>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</si>
  <si>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</si>
  <si>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</si>
  <si>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</si>
  <si>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</si>
  <si>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</si>
  <si>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</si>
  <si>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</si>
  <si>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</si>
  <si>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</si>
  <si>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</si>
  <si>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</si>
  <si>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</si>
  <si>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</si>
  <si>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</si>
  <si>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</si>
  <si>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</si>
  <si>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</si>
  <si>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</si>
  <si>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</si>
  <si>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</si>
  <si>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</si>
  <si>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</si>
  <si>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</si>
  <si>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</si>
  <si>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</si>
  <si>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</si>
  <si>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</si>
  <si>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</si>
  <si>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</si>
  <si>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</si>
  <si>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</si>
  <si>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</si>
  <si>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</si>
  <si>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</si>
  <si>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</si>
  <si>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</si>
  <si>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</si>
  <si>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</si>
  <si>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</si>
  <si>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</si>
  <si>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</si>
  <si>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</si>
  <si>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</si>
  <si>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</si>
  <si>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</si>
  <si>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</si>
  <si>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</si>
  <si>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</si>
  <si>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</si>
  <si>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</si>
  <si>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</si>
  <si>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</si>
  <si>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</si>
  <si>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</si>
  <si>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</si>
  <si>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</si>
  <si>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</si>
  <si>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</si>
  <si>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</si>
  <si>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</si>
  <si>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</si>
  <si>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</si>
  <si>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</si>
  <si>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</si>
  <si>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</si>
  <si>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</si>
  <si>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</si>
  <si>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</si>
  <si>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</si>
  <si>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</si>
  <si>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</si>
  <si>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</si>
  <si>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</si>
  <si>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</si>
  <si>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</si>
  <si>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</si>
  <si>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</si>
  <si>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</si>
  <si>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</si>
  <si>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</si>
  <si>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</si>
  <si>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</si>
  <si>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</si>
  <si>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</si>
  <si>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</si>
  <si>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</si>
  <si>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</si>
  <si>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</si>
  <si>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</si>
  <si>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</si>
  <si>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</si>
  <si>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</si>
  <si>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</si>
  <si>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</si>
  <si>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</si>
  <si>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</si>
  <si>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</si>
  <si>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</si>
  <si>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</si>
  <si>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</si>
  <si>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</si>
  <si>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</si>
  <si>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</si>
  <si>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</si>
  <si>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</si>
  <si>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</si>
  <si>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</si>
  <si>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</si>
  <si>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</si>
  <si>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</si>
  <si>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</si>
  <si>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</si>
  <si>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</si>
  <si>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</si>
  <si>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</si>
  <si>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</si>
  <si>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</si>
  <si>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</si>
  <si>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</si>
  <si>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</si>
  <si>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</si>
  <si>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</si>
  <si>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</si>
  <si>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</si>
  <si>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</si>
  <si>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</si>
  <si>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</si>
  <si>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</si>
  <si>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</si>
  <si>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</si>
  <si>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</si>
  <si>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</si>
  <si>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</si>
  <si>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</si>
  <si>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</si>
  <si>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</si>
  <si>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</si>
  <si>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</si>
  <si>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</si>
  <si>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</si>
  <si>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</si>
  <si>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</si>
  <si>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</si>
  <si>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</si>
  <si>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</si>
  <si>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</si>
  <si>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</si>
  <si>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</si>
  <si>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</si>
  <si>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</si>
  <si>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</si>
  <si>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</si>
  <si>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</si>
  <si>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</si>
  <si>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</si>
  <si>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</si>
  <si>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</si>
  <si>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</si>
  <si>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</si>
  <si>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</si>
  <si>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</si>
  <si>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</si>
  <si>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</si>
  <si>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</si>
  <si>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</si>
  <si>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</si>
  <si>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</si>
  <si>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</si>
  <si>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</si>
  <si>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</si>
  <si>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</si>
  <si>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</si>
  <si>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</si>
  <si>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</si>
  <si>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</si>
  <si>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</si>
  <si>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</si>
  <si>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</si>
  <si>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</si>
  <si>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</si>
  <si>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</si>
  <si>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</si>
  <si>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</si>
  <si>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</si>
  <si>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</si>
  <si>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</si>
  <si>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</si>
  <si>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</si>
  <si>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</si>
  <si>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</si>
  <si>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</si>
  <si>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</si>
  <si>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</si>
  <si>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</si>
  <si>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</si>
  <si>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</si>
  <si>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</si>
  <si>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</si>
  <si>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</si>
  <si>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</si>
  <si>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</si>
  <si>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</si>
  <si>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</si>
  <si>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</si>
  <si>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</si>
  <si>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</si>
  <si>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</si>
  <si>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</si>
  <si>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</si>
  <si>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</si>
  <si>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</si>
  <si>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</si>
  <si>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</si>
  <si>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</si>
  <si>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</si>
  <si>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</si>
  <si>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</si>
  <si>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</si>
  <si>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</si>
  <si>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</si>
  <si>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</si>
  <si>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</si>
  <si>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</si>
  <si>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</si>
  <si>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</si>
  <si>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</si>
  <si>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</si>
  <si>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</si>
  <si>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</si>
  <si>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</si>
  <si>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</si>
  <si>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</si>
  <si>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</si>
  <si>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</si>
  <si>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</si>
  <si>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</si>
  <si>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</si>
  <si>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</si>
  <si>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</si>
  <si>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</si>
  <si>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</si>
  <si>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</si>
  <si>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</si>
  <si>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</si>
  <si>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</si>
  <si>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</si>
  <si>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</si>
  <si>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</si>
  <si>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</si>
  <si>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</si>
  <si>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</si>
  <si>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</si>
  <si>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</si>
  <si>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</si>
  <si>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</si>
  <si>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</si>
  <si>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</si>
  <si>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</si>
  <si>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</si>
  <si>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</si>
  <si>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</si>
  <si>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</si>
  <si>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</si>
  <si>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</si>
  <si>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</si>
  <si>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</si>
  <si>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</si>
  <si>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</si>
  <si>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</si>
  <si>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</si>
  <si>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</si>
  <si>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</si>
  <si>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</si>
  <si>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</si>
  <si>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</si>
  <si>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</si>
  <si>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</si>
  <si>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</si>
  <si>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</si>
  <si>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</si>
  <si>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</si>
  <si>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</si>
  <si>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</si>
  <si>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</si>
  <si>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</si>
  <si>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</si>
  <si>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</si>
  <si>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</si>
  <si>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</si>
  <si>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</si>
  <si>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</si>
  <si>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</si>
  <si>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</si>
  <si>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</si>
  <si>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</si>
  <si>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</si>
  <si>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</si>
  <si>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</si>
  <si>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</si>
  <si>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</si>
  <si>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</si>
  <si>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</si>
  <si>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</si>
  <si>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</si>
  <si>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</si>
  <si>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</si>
  <si>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</si>
  <si>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</si>
  <si>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</si>
  <si>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</si>
  <si>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</si>
  <si>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</si>
  <si>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</si>
  <si>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</si>
  <si>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</si>
  <si>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</si>
  <si>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</si>
  <si>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</si>
  <si>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</si>
  <si>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</si>
  <si>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</si>
  <si>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</si>
  <si>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</si>
  <si>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</si>
  <si>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</si>
  <si>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</si>
  <si>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</si>
  <si>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</si>
  <si>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</si>
  <si>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</si>
  <si>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</si>
  <si>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</si>
  <si>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</si>
  <si>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</si>
  <si>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</si>
  <si>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</si>
  <si>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</si>
  <si>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</si>
  <si>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</si>
  <si>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</si>
  <si>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</si>
  <si>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</si>
  <si>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</si>
  <si>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</si>
  <si>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</si>
  <si>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</si>
  <si>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</si>
  <si>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</si>
  <si>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</si>
  <si>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</si>
  <si>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</si>
  <si>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</si>
  <si>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</si>
  <si>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</si>
  <si>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</si>
  <si>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</si>
  <si>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</si>
  <si>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</si>
  <si>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</si>
  <si>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</si>
  <si>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</si>
  <si>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</si>
  <si>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</si>
  <si>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</si>
  <si>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</si>
  <si>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</si>
  <si>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</si>
  <si>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</si>
  <si>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</si>
  <si>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</si>
  <si>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</si>
  <si>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</si>
  <si>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</si>
  <si>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</si>
  <si>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</si>
  <si>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</si>
  <si>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</si>
  <si>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</si>
  <si>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</si>
  <si>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</si>
  <si>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</si>
  <si>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</si>
  <si>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</si>
  <si>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</si>
  <si>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</si>
  <si>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</si>
  <si>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</si>
  <si>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</si>
  <si>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</si>
  <si>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</si>
  <si>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</si>
  <si>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</si>
  <si>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</si>
  <si>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</si>
  <si>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</si>
  <si>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</si>
  <si>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</si>
  <si>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</si>
  <si>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</si>
  <si>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</si>
  <si>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</si>
  <si>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</si>
  <si>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</si>
  <si>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</si>
  <si>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</si>
  <si>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</si>
  <si>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</si>
  <si>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</si>
  <si>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</si>
  <si>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</si>
  <si>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</si>
  <si>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</si>
  <si>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</si>
  <si>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</si>
  <si>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</si>
  <si>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</si>
  <si>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</si>
  <si>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</si>
  <si>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</si>
  <si>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</si>
  <si>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</si>
  <si>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</si>
  <si>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</si>
  <si>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</si>
  <si>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</si>
  <si>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</si>
  <si>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</si>
  <si>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</si>
  <si>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</si>
  <si>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</si>
  <si>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</si>
  <si>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</si>
  <si>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</si>
  <si>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</si>
  <si>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</si>
  <si>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</si>
  <si>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</si>
  <si>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</si>
  <si>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</si>
  <si>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</si>
  <si>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</si>
  <si>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</si>
  <si>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</si>
  <si>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</si>
  <si>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</si>
  <si>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</si>
  <si>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</si>
  <si>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</si>
  <si>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</si>
  <si>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</si>
  <si>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</si>
  <si>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</si>
  <si>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</si>
  <si>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</si>
  <si>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</si>
  <si>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</si>
  <si>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</si>
  <si>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</si>
  <si>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</si>
  <si>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</si>
  <si>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</si>
  <si>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</si>
  <si>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</si>
  <si>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</si>
  <si>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</si>
  <si>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</si>
  <si>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</si>
  <si>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</si>
  <si>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</si>
  <si>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</si>
  <si>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</si>
  <si>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</si>
  <si>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</si>
  <si>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</si>
  <si>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</si>
  <si>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</si>
  <si>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</si>
  <si>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</si>
  <si>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</si>
  <si>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</si>
  <si>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</si>
  <si>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</si>
  <si>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</si>
  <si>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</si>
  <si>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</si>
  <si>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</si>
  <si>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</si>
  <si>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</si>
  <si>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</si>
  <si>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</si>
  <si>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</si>
  <si>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</si>
  <si>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</si>
  <si>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</si>
  <si>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</si>
  <si>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</si>
  <si>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</si>
  <si>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</si>
  <si>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</si>
  <si>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</si>
  <si>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</si>
  <si>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</si>
  <si>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</si>
  <si>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</si>
  <si>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</si>
  <si>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</si>
  <si>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</si>
  <si>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</si>
  <si>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</si>
  <si>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</si>
  <si>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</si>
  <si>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</si>
  <si>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</si>
  <si>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</si>
  <si>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</si>
  <si>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</si>
  <si>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</si>
  <si>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</si>
  <si>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</si>
  <si>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</si>
  <si>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</si>
  <si>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</si>
  <si>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</si>
  <si>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</si>
  <si>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</si>
  <si>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</si>
  <si>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</si>
  <si>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</si>
  <si>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</si>
  <si>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</si>
  <si>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</si>
  <si>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</si>
  <si>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</si>
  <si>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</si>
  <si>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</si>
  <si>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</si>
  <si>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</si>
  <si>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</si>
  <si>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</si>
  <si>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</si>
  <si>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</si>
  <si>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</si>
  <si>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</si>
  <si>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</si>
  <si>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</si>
  <si>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</si>
  <si>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</si>
  <si>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</si>
  <si>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</si>
  <si>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</si>
  <si>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</si>
  <si>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</si>
  <si>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</si>
  <si>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</si>
  <si>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</si>
  <si>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</si>
  <si>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</si>
  <si>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</si>
  <si>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</si>
  <si>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</si>
  <si>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</si>
  <si>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</si>
  <si>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</si>
  <si>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</si>
  <si>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</si>
  <si>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</si>
  <si>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</si>
  <si>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</si>
  <si>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</si>
  <si>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</si>
  <si>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</si>
  <si>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</si>
  <si>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</si>
  <si>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</si>
  <si>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</si>
  <si>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</si>
  <si>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</si>
  <si>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</si>
  <si>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</si>
  <si>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</si>
  <si>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</si>
  <si>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</si>
  <si>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</si>
  <si>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</si>
  <si>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</si>
  <si>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</si>
  <si>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</si>
  <si>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</si>
  <si>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</si>
  <si>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</si>
  <si>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</si>
  <si>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</si>
  <si>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</si>
  <si>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</si>
  <si>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</si>
  <si>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</si>
  <si>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</si>
  <si>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</si>
  <si>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</si>
  <si>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</si>
  <si>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</si>
  <si>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</si>
  <si>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</si>
  <si>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</si>
  <si>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</si>
  <si>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</si>
  <si>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</si>
  <si>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</si>
  <si>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</si>
  <si>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</si>
  <si>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</si>
  <si>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</si>
  <si>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</si>
  <si>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</si>
  <si>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</si>
  <si>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</si>
  <si>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</si>
  <si>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</si>
  <si>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</si>
  <si>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</si>
  <si>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</si>
  <si>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</si>
  <si>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</si>
  <si>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</si>
  <si>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</si>
  <si>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</si>
  <si>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</si>
  <si>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</si>
  <si>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</si>
  <si>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</si>
  <si>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</si>
  <si>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</si>
  <si>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</si>
  <si>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</si>
  <si>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</si>
  <si>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</si>
  <si>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</si>
  <si>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</si>
  <si>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</si>
  <si>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</si>
  <si>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</si>
  <si>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</si>
  <si>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</si>
  <si>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</si>
  <si>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</si>
  <si>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</si>
  <si>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</si>
  <si>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</si>
  <si>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</si>
  <si>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</si>
  <si>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</si>
  <si>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</si>
  <si>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</si>
  <si>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</si>
  <si>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</si>
  <si>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</si>
  <si>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</si>
  <si>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</si>
  <si>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</si>
  <si>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</si>
  <si>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</si>
  <si>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</si>
  <si>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</si>
  <si>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</si>
  <si>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</si>
  <si>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</si>
  <si>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</si>
  <si>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</si>
  <si>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</si>
  <si>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</si>
  <si>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</si>
  <si>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</si>
  <si>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</si>
  <si>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</si>
  <si>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</si>
  <si>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</si>
  <si>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</si>
  <si>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</si>
  <si>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</si>
  <si>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</si>
  <si>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</si>
  <si>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</si>
  <si>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</si>
  <si>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</si>
  <si>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</si>
  <si>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</si>
  <si>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</si>
  <si>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</si>
  <si>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</si>
  <si>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</si>
  <si>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</si>
  <si>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</si>
  <si>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</si>
  <si>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</si>
  <si>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</si>
  <si>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</si>
  <si>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</si>
  <si>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</si>
  <si>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</si>
  <si>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</si>
  <si>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</si>
  <si>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</si>
  <si>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</si>
  <si>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</si>
  <si>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</si>
  <si>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</si>
  <si>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</si>
  <si>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</si>
  <si>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</si>
  <si>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</si>
  <si>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</si>
  <si>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</si>
  <si>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</si>
  <si>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</si>
  <si>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</si>
  <si>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</si>
  <si>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</si>
  <si>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</si>
  <si>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</si>
  <si>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</si>
  <si>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</si>
  <si>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</si>
  <si>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</si>
  <si>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</si>
  <si>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</si>
  <si>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</si>
  <si>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</si>
  <si>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</si>
  <si>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</si>
  <si>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</si>
  <si>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</si>
  <si>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</si>
  <si>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</si>
  <si>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</si>
  <si>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</si>
  <si>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</si>
  <si>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</si>
  <si>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</si>
  <si>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</si>
  <si>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</si>
  <si>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</si>
  <si>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</si>
  <si>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</si>
  <si>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</si>
  <si>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</si>
  <si>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</si>
  <si>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</si>
  <si>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</si>
  <si>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</si>
  <si>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</si>
  <si>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</si>
  <si>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</si>
  <si>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</si>
  <si>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</si>
  <si>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</si>
  <si>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</si>
  <si>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</si>
  <si>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</si>
  <si>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</si>
  <si>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</si>
  <si>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</si>
  <si>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</si>
  <si>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</si>
  <si>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</si>
  <si>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</si>
  <si>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</si>
  <si>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</si>
  <si>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</si>
  <si>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</si>
  <si>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</si>
  <si>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</si>
  <si>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</si>
  <si>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</si>
  <si>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</si>
  <si>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</si>
  <si>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</si>
  <si>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</si>
  <si>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</si>
  <si>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</si>
  <si>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</si>
  <si>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</si>
  <si>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</si>
  <si>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</si>
  <si>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</si>
  <si>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</si>
  <si>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</si>
  <si>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</si>
  <si>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</si>
  <si>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</si>
  <si>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</si>
  <si>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</si>
  <si>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</si>
  <si>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</si>
  <si>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</si>
  <si>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</si>
  <si>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</si>
  <si>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</si>
  <si>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</si>
  <si>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</si>
  <si>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</si>
  <si>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</si>
  <si>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</si>
  <si>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</si>
  <si>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</si>
  <si>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</si>
  <si>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</si>
  <si>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</si>
  <si>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</si>
  <si>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</si>
  <si>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</si>
  <si>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</si>
  <si>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</si>
  <si>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</si>
  <si>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</si>
  <si>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</si>
  <si>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</si>
  <si>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</si>
  <si>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</si>
  <si>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</si>
  <si>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</si>
  <si>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</si>
  <si>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</si>
  <si>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</si>
  <si>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</si>
  <si>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</si>
  <si>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</si>
  <si>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</si>
  <si>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</si>
  <si>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</si>
  <si>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</si>
  <si>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</si>
  <si>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</si>
  <si>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</si>
  <si>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</si>
  <si>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</si>
  <si>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</si>
  <si>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</si>
  <si>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</si>
  <si>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</si>
  <si>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</si>
  <si>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</si>
  <si>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</si>
  <si>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</si>
  <si>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</si>
  <si>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</si>
  <si>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</si>
  <si>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</si>
  <si>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</si>
  <si>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</si>
  <si>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</si>
  <si>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</si>
  <si>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</si>
  <si>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</si>
  <si>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</si>
  <si>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</si>
  <si>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</si>
  <si>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</si>
  <si>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</si>
  <si>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</si>
  <si>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</si>
  <si>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</si>
  <si>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</si>
  <si>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</si>
  <si>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</si>
  <si>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</si>
  <si>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</si>
  <si>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</si>
  <si>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</si>
  <si>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</si>
  <si>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</si>
  <si>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</si>
  <si>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</si>
  <si>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</si>
  <si>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</si>
  <si>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</si>
  <si>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</si>
  <si>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</si>
  <si>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</si>
  <si>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</si>
  <si>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</si>
  <si>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</si>
  <si>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</si>
  <si>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</si>
  <si>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</si>
  <si>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</si>
  <si>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</si>
  <si>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</si>
  <si>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</si>
  <si>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</si>
  <si>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</si>
  <si>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</si>
  <si>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</si>
  <si>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</si>
  <si>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</si>
  <si>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</si>
  <si>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</si>
  <si>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</si>
  <si>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</si>
  <si>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</si>
  <si>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</si>
  <si>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</si>
  <si>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</si>
  <si>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</si>
  <si>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</si>
  <si>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</si>
  <si>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</si>
  <si>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</si>
  <si>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</si>
  <si>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</si>
  <si>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</si>
  <si>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</si>
  <si>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</si>
  <si>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</si>
  <si>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</si>
  <si>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</si>
  <si>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</si>
  <si>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</si>
  <si>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</si>
  <si>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</si>
  <si>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</si>
  <si>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</si>
  <si>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</si>
  <si>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</si>
  <si>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</si>
  <si>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</si>
  <si>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</si>
  <si>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</si>
  <si>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</si>
  <si>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</si>
  <si>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</si>
  <si>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</si>
  <si>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</si>
  <si>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</si>
  <si>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</si>
  <si>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</si>
  <si>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</si>
  <si>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</si>
  <si>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</si>
  <si>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</si>
  <si>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</si>
  <si>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</si>
  <si>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</si>
  <si>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</si>
  <si>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</si>
  <si>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</si>
  <si>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</si>
  <si>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</si>
  <si>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</si>
  <si>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</si>
  <si>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</si>
  <si>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</si>
  <si>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</si>
  <si>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</si>
  <si>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</si>
  <si>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</si>
  <si>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</si>
  <si>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</si>
  <si>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</si>
  <si>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</si>
  <si>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</si>
  <si>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</si>
  <si>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</si>
  <si>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</si>
  <si>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</si>
  <si>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</si>
  <si>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</si>
  <si>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</si>
  <si>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</si>
  <si>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</si>
  <si>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</si>
  <si>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</si>
  <si>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</si>
  <si>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</si>
  <si>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</si>
  <si>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</si>
  <si>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</si>
  <si>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</si>
  <si>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</si>
  <si>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</si>
  <si>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</si>
  <si>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</si>
  <si>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</si>
  <si>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</si>
  <si>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</si>
  <si>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</si>
  <si>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</si>
  <si>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</si>
  <si>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</si>
  <si>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</si>
  <si>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</si>
  <si>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</si>
  <si>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</si>
  <si>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</si>
  <si>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</si>
  <si>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</si>
  <si>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</si>
  <si>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</si>
  <si>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</si>
  <si>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</si>
  <si>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</si>
  <si>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</si>
  <si>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</si>
  <si>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</si>
  <si>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</si>
  <si>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</si>
  <si>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</si>
  <si>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</si>
  <si>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</si>
  <si>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</si>
  <si>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</si>
  <si>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</si>
  <si>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</si>
  <si>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</si>
  <si>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</si>
  <si>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</si>
  <si>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</si>
  <si>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</si>
  <si>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</si>
  <si>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</si>
  <si>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</si>
  <si>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</si>
  <si>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</si>
  <si>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</si>
  <si>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</si>
  <si>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</si>
  <si>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</si>
  <si>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</si>
  <si>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</si>
  <si>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</si>
  <si>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</si>
  <si>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</si>
  <si>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</si>
  <si>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</si>
  <si>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</si>
  <si>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</si>
  <si>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</si>
  <si>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</si>
  <si>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</si>
  <si>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</si>
  <si>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</si>
  <si>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</si>
  <si>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</si>
  <si>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</si>
  <si>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</si>
  <si>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</si>
  <si>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</si>
  <si>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</si>
  <si>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</si>
  <si>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</si>
  <si>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</si>
  <si>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</si>
  <si>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</si>
  <si>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</si>
  <si>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</si>
  <si>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</si>
  <si>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</si>
  <si>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</si>
  <si>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</si>
  <si>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</si>
  <si>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</si>
  <si>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</si>
  <si>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</si>
  <si>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</si>
  <si>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</si>
  <si>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</si>
  <si>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</si>
  <si>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</si>
  <si>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</si>
  <si>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</si>
  <si>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</si>
  <si>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</si>
  <si>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</si>
  <si>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</si>
  <si>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</si>
  <si>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</si>
  <si>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</si>
  <si>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</si>
  <si>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</si>
  <si>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</si>
  <si>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</si>
  <si>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</si>
  <si>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</si>
  <si>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</si>
  <si>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</si>
  <si>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</si>
  <si>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</si>
  <si>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</si>
  <si>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</si>
  <si>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</si>
  <si>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</si>
  <si>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</si>
  <si>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</si>
  <si>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</si>
  <si>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</si>
  <si>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</si>
  <si>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</si>
  <si>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</si>
  <si>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</si>
  <si>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</si>
  <si>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</si>
  <si>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</si>
  <si>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</si>
  <si>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</si>
  <si>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</si>
  <si>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</si>
  <si>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</si>
  <si>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</si>
  <si>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</si>
  <si>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</si>
  <si>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</si>
  <si>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</si>
  <si>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</si>
  <si>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</si>
  <si>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</si>
  <si>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</si>
  <si>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</si>
  <si>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</si>
  <si>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</si>
  <si>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</si>
  <si>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</si>
  <si>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</si>
  <si>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</si>
  <si>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</si>
  <si>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</si>
  <si>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</si>
  <si>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</si>
  <si>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</si>
  <si>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</si>
  <si>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</si>
  <si>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</si>
  <si>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</si>
  <si>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</si>
  <si>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</si>
  <si>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</si>
  <si>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</si>
  <si>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</si>
  <si>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</si>
  <si>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</si>
  <si>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</si>
  <si>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</si>
  <si>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</si>
  <si>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</si>
  <si>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</si>
  <si>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</si>
  <si>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</si>
  <si>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</si>
  <si>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</si>
  <si>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</si>
  <si>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</si>
  <si>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</si>
  <si>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</si>
  <si>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</si>
  <si>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</si>
  <si>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</si>
  <si>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</si>
  <si>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</si>
  <si>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</si>
  <si>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</si>
  <si>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</si>
  <si>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</si>
  <si>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</si>
  <si>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</si>
  <si>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</si>
  <si>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</si>
  <si>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</si>
  <si>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</si>
  <si>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</si>
  <si>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</si>
  <si>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</si>
  <si>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</si>
  <si>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</si>
  <si>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</si>
  <si>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</si>
  <si>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</si>
  <si>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</si>
  <si>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</si>
  <si>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</si>
  <si>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</si>
  <si>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</si>
  <si>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</si>
  <si>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</si>
  <si>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</si>
  <si>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</si>
  <si>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</si>
  <si>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</si>
  <si>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</si>
  <si>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</si>
  <si>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</si>
  <si>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</si>
  <si>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</si>
  <si>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</si>
  <si>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</si>
  <si>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</si>
  <si>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</si>
  <si>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</si>
  <si>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</si>
  <si>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</si>
  <si>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</si>
  <si>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</si>
  <si>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</si>
  <si>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</si>
  <si>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</si>
  <si>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</si>
  <si>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</si>
  <si>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</si>
  <si>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</si>
  <si>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</si>
  <si>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</si>
  <si>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</si>
  <si>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</si>
  <si>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</si>
  <si>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</si>
  <si>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</si>
  <si>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</si>
  <si>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</si>
  <si>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</si>
  <si>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</si>
  <si>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</si>
  <si>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</si>
  <si>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</si>
  <si>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</si>
  <si>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</si>
  <si>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</si>
  <si>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</si>
  <si>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</si>
  <si>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</si>
  <si>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</si>
  <si>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</si>
  <si>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</si>
  <si>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</si>
  <si>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</si>
  <si>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</si>
  <si>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</si>
  <si>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</si>
  <si>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</si>
  <si>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</si>
  <si>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</si>
  <si>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</si>
  <si>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</si>
  <si>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</si>
  <si>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</si>
  <si>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</si>
  <si>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</si>
  <si>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</si>
  <si>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</si>
  <si>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</si>
  <si>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</si>
  <si>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</si>
  <si>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</si>
  <si>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</si>
  <si>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</si>
  <si>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</si>
  <si>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</si>
  <si>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</si>
  <si>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</si>
  <si>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</si>
  <si>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</si>
  <si>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</si>
  <si>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</si>
  <si>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</si>
  <si>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</si>
  <si>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</si>
  <si>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</si>
  <si>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</si>
  <si>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</si>
  <si>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</si>
  <si>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</si>
  <si>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</si>
  <si>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</si>
  <si>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</si>
  <si>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</si>
  <si>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</si>
  <si>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</si>
  <si>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</si>
  <si>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</si>
  <si>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</si>
  <si>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</si>
  <si>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</si>
  <si>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</si>
  <si>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</si>
  <si>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</si>
  <si>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</si>
  <si>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</si>
  <si>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</si>
  <si>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</si>
  <si>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</si>
  <si>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</si>
  <si>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</si>
  <si>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</si>
  <si>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</si>
  <si>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</si>
  <si>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</si>
  <si>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</si>
  <si>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</si>
  <si>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</si>
  <si>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</si>
  <si>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</si>
  <si>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</si>
  <si>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</si>
  <si>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</si>
  <si>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</si>
  <si>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</si>
  <si>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</si>
  <si>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</si>
  <si>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</si>
  <si>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</si>
  <si>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</si>
  <si>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</si>
  <si>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</si>
  <si>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</si>
  <si>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</si>
  <si>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</si>
  <si>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</si>
  <si>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</si>
  <si>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</si>
  <si>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</si>
  <si>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</si>
  <si>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</si>
  <si>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</si>
  <si>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</si>
  <si>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</si>
  <si>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</si>
  <si>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</si>
  <si>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</si>
  <si>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</si>
  <si>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</si>
  <si>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</si>
  <si>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</si>
  <si>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</si>
  <si>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</si>
  <si>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</si>
  <si>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</si>
  <si>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</si>
  <si>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</si>
  <si>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</si>
  <si>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</si>
  <si>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</si>
  <si>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</si>
  <si>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</si>
  <si>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</si>
  <si>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</si>
  <si>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</si>
  <si>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</si>
  <si>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</si>
  <si>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</si>
  <si>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</si>
  <si>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</si>
  <si>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</si>
  <si>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</si>
  <si>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</si>
  <si>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</si>
  <si>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</si>
  <si>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</si>
  <si>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</si>
  <si>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</si>
  <si>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</si>
  <si>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</si>
  <si>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</si>
  <si>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</si>
  <si>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</si>
  <si>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</si>
  <si>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</si>
  <si>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</si>
  <si>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</si>
  <si>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</si>
  <si>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</si>
  <si>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</si>
  <si>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</si>
  <si>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</si>
  <si>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</si>
  <si>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</si>
  <si>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</si>
  <si>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</si>
  <si>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</si>
  <si>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</si>
  <si>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</si>
  <si>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</si>
  <si>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</si>
  <si>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</si>
  <si>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</si>
  <si>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</si>
  <si>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</si>
  <si>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</si>
  <si>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</si>
  <si>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</si>
  <si>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</si>
  <si>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</si>
  <si>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</si>
  <si>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</si>
  <si>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</si>
  <si>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</si>
  <si>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</si>
  <si>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</si>
  <si>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</si>
  <si>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</si>
  <si>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</si>
  <si>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</si>
  <si>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</si>
  <si>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</si>
  <si>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</si>
  <si>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</si>
  <si>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</si>
  <si>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</si>
  <si>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</si>
  <si>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</si>
  <si>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</si>
  <si>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</si>
  <si>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</si>
  <si>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</si>
  <si>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</si>
  <si>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</si>
  <si>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</si>
  <si>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</si>
  <si>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</si>
  <si>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</si>
  <si>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</si>
  <si>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</si>
  <si>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</si>
  <si>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</si>
  <si>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</si>
  <si>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</si>
  <si>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</si>
  <si>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</si>
  <si>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</si>
  <si>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</si>
  <si>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</si>
  <si>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</si>
  <si>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</si>
  <si>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</si>
  <si>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</si>
  <si>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</si>
  <si>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</si>
  <si>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</si>
  <si>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</si>
  <si>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</si>
  <si>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</si>
  <si>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</si>
  <si>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</si>
  <si>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</si>
  <si>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</si>
  <si>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</si>
  <si>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</si>
  <si>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</si>
  <si>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</si>
  <si>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</si>
  <si>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</si>
  <si>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</si>
  <si>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</si>
  <si>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</si>
  <si>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</si>
  <si>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</si>
  <si>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</si>
  <si>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</si>
  <si>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</si>
  <si>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</si>
  <si>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</si>
  <si>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</si>
  <si>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</si>
  <si>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</si>
  <si>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</si>
  <si>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</si>
  <si>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</si>
  <si>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</si>
  <si>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</si>
  <si>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</si>
  <si>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</si>
  <si>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</si>
  <si>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</si>
  <si>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</si>
  <si>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</si>
  <si>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</si>
  <si>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</si>
  <si>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</si>
  <si>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</si>
  <si>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</si>
  <si>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</si>
  <si>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</si>
  <si>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</si>
  <si>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</si>
  <si>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</si>
  <si>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</si>
  <si>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</si>
  <si>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</si>
  <si>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</si>
  <si>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</si>
  <si>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</si>
  <si>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</si>
  <si>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</si>
  <si>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</si>
  <si>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</si>
  <si>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</si>
  <si>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</si>
  <si>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</si>
  <si>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</si>
  <si>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</si>
  <si>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</si>
  <si>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</si>
  <si>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</si>
  <si>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</si>
  <si>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</si>
  <si>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</si>
  <si>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</si>
  <si>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</si>
  <si>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</si>
  <si>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</si>
  <si>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</si>
  <si>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</si>
  <si>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</si>
  <si>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</si>
  <si>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</si>
  <si>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</si>
  <si>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</si>
  <si>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</si>
  <si>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</si>
  <si>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</si>
  <si>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</si>
  <si>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</si>
  <si>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</si>
  <si>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</si>
  <si>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</si>
  <si>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</si>
  <si>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</si>
  <si>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</si>
  <si>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</si>
  <si>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</si>
  <si>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</si>
  <si>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</si>
  <si>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</si>
  <si>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</si>
  <si>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</si>
  <si>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</si>
  <si>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</si>
  <si>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</si>
  <si>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</si>
  <si>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</si>
  <si>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</si>
  <si>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</si>
  <si>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</si>
  <si>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</si>
  <si>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</si>
  <si>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</si>
  <si>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</si>
  <si>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</si>
  <si>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</si>
  <si>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</si>
  <si>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</si>
  <si>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</si>
  <si>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</si>
  <si>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</si>
  <si>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</si>
  <si>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</si>
  <si>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</si>
  <si>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</si>
  <si>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</si>
  <si>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</si>
  <si>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</si>
  <si>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</si>
  <si>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</si>
  <si>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</si>
  <si>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</si>
  <si>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</si>
  <si>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</si>
  <si>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</si>
  <si>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</si>
  <si>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</si>
  <si>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</si>
  <si>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</si>
  <si>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</si>
  <si>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</si>
  <si>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</si>
  <si>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</si>
  <si>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</si>
  <si>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</si>
  <si>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</si>
  <si>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</si>
  <si>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</si>
  <si>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</si>
  <si>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</si>
  <si>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</si>
  <si>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</si>
  <si>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</si>
  <si>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</si>
  <si>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</si>
  <si>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</si>
  <si>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</si>
  <si>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</si>
  <si>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</si>
  <si>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</si>
  <si>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</si>
  <si>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</si>
  <si>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</si>
  <si>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</si>
  <si>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</si>
  <si>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</si>
  <si>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</si>
  <si>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</si>
  <si>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</si>
  <si>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</si>
  <si>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</si>
  <si>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</si>
  <si>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</si>
  <si>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</si>
  <si>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</si>
  <si>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</si>
  <si>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</si>
  <si>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</si>
  <si>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</si>
  <si>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</si>
  <si>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</si>
  <si>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</si>
  <si>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</si>
  <si>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</si>
  <si>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</si>
  <si>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</si>
  <si>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</si>
  <si>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</si>
  <si>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</si>
  <si>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</si>
  <si>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</si>
  <si>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</si>
  <si>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</si>
  <si>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</si>
  <si>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</si>
  <si>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</si>
  <si>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</si>
  <si>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</si>
  <si>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</si>
  <si>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</si>
  <si>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</si>
  <si>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</si>
  <si>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</si>
  <si>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</si>
  <si>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</si>
  <si>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</si>
  <si>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</si>
  <si>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</si>
  <si>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</si>
  <si>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</si>
  <si>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</si>
  <si>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</si>
  <si>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</si>
  <si>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</si>
  <si>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</si>
  <si>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</si>
  <si>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</si>
  <si>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</si>
  <si>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</si>
  <si>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</si>
  <si>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</si>
  <si>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</si>
  <si>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</si>
  <si>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</si>
  <si>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</si>
  <si>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</si>
  <si>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</si>
  <si>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</si>
  <si>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</si>
  <si>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</si>
  <si>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</si>
  <si>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</si>
  <si>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</si>
  <si>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</si>
  <si>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</si>
  <si>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</si>
  <si>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</si>
  <si>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</si>
  <si>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</si>
  <si>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</si>
  <si>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</si>
  <si>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</si>
  <si>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</si>
  <si>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</si>
  <si>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</si>
  <si>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</si>
  <si>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</si>
  <si>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</si>
  <si>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</si>
  <si>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</si>
  <si>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</si>
  <si>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</si>
  <si>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</si>
  <si>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</si>
  <si>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</si>
  <si>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</si>
  <si>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</si>
  <si>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</si>
  <si>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</si>
  <si>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</si>
  <si>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</si>
  <si>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</si>
  <si>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</si>
  <si>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</si>
  <si>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</si>
  <si>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</si>
  <si>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</si>
  <si>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</si>
  <si>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</si>
  <si>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</si>
  <si>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</si>
  <si>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</si>
  <si>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</si>
  <si>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</si>
  <si>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</si>
  <si>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</si>
  <si>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</si>
  <si>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</si>
  <si>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</si>
  <si>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</si>
  <si>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</si>
  <si>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</si>
  <si>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</si>
  <si>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</si>
  <si>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</si>
  <si>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</si>
  <si>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</si>
  <si>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</si>
  <si>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</si>
  <si>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</si>
  <si>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</si>
  <si>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</si>
  <si>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</si>
  <si>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</si>
  <si>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</si>
  <si>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</si>
  <si>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</si>
  <si>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</si>
  <si>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</si>
  <si>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</si>
  <si>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</si>
  <si>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</si>
  <si>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</si>
  <si>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</si>
  <si>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</si>
  <si>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</si>
  <si>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</si>
  <si>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</si>
  <si>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</si>
  <si>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</si>
  <si>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</si>
  <si>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</si>
  <si>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</si>
  <si>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</si>
  <si>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</si>
  <si>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</si>
  <si>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</si>
  <si>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</si>
  <si>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</si>
  <si>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</si>
  <si>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</si>
  <si>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</si>
  <si>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</si>
  <si>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</si>
  <si>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</si>
  <si>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</si>
  <si>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</si>
  <si>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</si>
  <si>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</si>
  <si>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</si>
  <si>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</si>
  <si>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</si>
  <si>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</si>
  <si>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</si>
  <si>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</si>
  <si>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</si>
  <si>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</si>
  <si>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</si>
  <si>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</si>
  <si>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</si>
  <si>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</si>
  <si>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</si>
  <si>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</si>
  <si>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</si>
  <si>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</si>
  <si>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</si>
  <si>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</si>
  <si>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</si>
  <si>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</si>
  <si>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</si>
  <si>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</si>
  <si>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</si>
  <si>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</si>
  <si>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</si>
  <si>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</si>
  <si>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</si>
  <si>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</si>
  <si>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</si>
  <si>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</si>
  <si>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</si>
  <si>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</si>
  <si>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</si>
  <si>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</si>
  <si>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</si>
  <si>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</si>
  <si>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</si>
  <si>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</si>
  <si>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</si>
  <si>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</si>
  <si>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</si>
  <si>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</si>
  <si>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</si>
  <si>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</si>
  <si>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</si>
  <si>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</si>
  <si>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</si>
  <si>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</si>
  <si>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</si>
  <si>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</si>
  <si>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</si>
  <si>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</si>
  <si>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</si>
  <si>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</si>
  <si>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</si>
  <si>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</si>
  <si>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</si>
  <si>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</si>
  <si>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</si>
  <si>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</si>
  <si>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</si>
  <si>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</si>
  <si>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</si>
  <si>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</si>
  <si>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</si>
  <si>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</si>
  <si>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</si>
  <si>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</si>
  <si>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</si>
  <si>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</si>
  <si>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</si>
  <si>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</si>
  <si>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</si>
  <si>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</si>
  <si>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</si>
  <si>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</si>
  <si>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</si>
  <si>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</si>
  <si>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</si>
  <si>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</si>
  <si>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</si>
  <si>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</si>
  <si>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</si>
  <si>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</si>
  <si>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</si>
  <si>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</si>
  <si>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</si>
  <si>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</si>
  <si>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</si>
  <si>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</si>
  <si>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</si>
  <si>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</si>
  <si>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</si>
  <si>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</si>
  <si>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</si>
  <si>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</si>
  <si>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</si>
  <si>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</si>
  <si>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</si>
  <si>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</si>
  <si>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</si>
  <si>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</si>
  <si>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</si>
  <si>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</si>
  <si>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</si>
  <si>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</si>
  <si>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</si>
  <si>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</si>
  <si>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</si>
  <si>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</si>
  <si>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</si>
  <si>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</si>
  <si>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</si>
  <si>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</si>
  <si>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</si>
  <si>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</si>
  <si>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</si>
  <si>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</si>
  <si>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</si>
  <si>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</si>
  <si>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</si>
  <si>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</si>
  <si>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</si>
  <si>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</si>
  <si>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</si>
  <si>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</si>
  <si>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</si>
  <si>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</si>
  <si>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</si>
  <si>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</si>
  <si>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</si>
  <si>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</si>
  <si>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</si>
  <si>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</si>
  <si>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</si>
  <si>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</si>
  <si>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</si>
  <si>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</si>
  <si>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</si>
  <si>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</si>
  <si>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</si>
  <si>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</si>
  <si>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</si>
  <si>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</si>
  <si>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</si>
  <si>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</si>
  <si>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</si>
  <si>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</si>
  <si>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</si>
  <si>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</si>
  <si>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</si>
  <si>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</si>
  <si>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</si>
  <si>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</si>
  <si>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</si>
  <si>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</si>
  <si>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</si>
  <si>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</si>
  <si>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</si>
  <si>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</si>
  <si>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</si>
  <si>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</si>
  <si>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</si>
  <si>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</si>
  <si>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</si>
  <si>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</si>
  <si>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</si>
  <si>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</si>
  <si>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</si>
  <si>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</si>
  <si>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</si>
  <si>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</si>
  <si>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</si>
  <si>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</si>
  <si>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</si>
  <si>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</si>
  <si>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</si>
  <si>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</si>
  <si>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</si>
  <si>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</si>
  <si>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</si>
  <si>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</si>
  <si>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</si>
  <si>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</si>
  <si>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</si>
  <si>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</si>
  <si>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</si>
  <si>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</si>
  <si>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</si>
  <si>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</si>
  <si>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</si>
  <si>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</si>
  <si>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</si>
  <si>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</si>
  <si>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</si>
  <si>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</si>
  <si>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</si>
  <si>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</si>
  <si>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</si>
  <si>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</si>
  <si>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</si>
  <si>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</si>
  <si>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</si>
  <si>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</si>
  <si>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</si>
  <si>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</si>
  <si>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</si>
  <si>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</si>
  <si>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</si>
  <si>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</si>
  <si>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</si>
  <si>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</si>
  <si>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</si>
  <si>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</si>
  <si>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</si>
  <si>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</si>
  <si>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</si>
  <si>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</si>
  <si>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</si>
  <si>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</si>
  <si>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</si>
  <si>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</si>
  <si>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</si>
  <si>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</si>
  <si>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</si>
  <si>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</si>
  <si>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</si>
  <si>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</si>
  <si>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</si>
  <si>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</si>
  <si>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</si>
  <si>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</si>
  <si>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</si>
  <si>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</si>
  <si>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</si>
  <si>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</si>
  <si>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</si>
  <si>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</si>
  <si>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</si>
  <si>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</si>
  <si>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</si>
  <si>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</si>
  <si>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</si>
  <si>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</si>
  <si>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</si>
  <si>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</si>
  <si>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</si>
  <si>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</si>
  <si>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</si>
  <si>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</si>
  <si>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</si>
  <si>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</si>
  <si>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</si>
  <si>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</si>
  <si>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</si>
  <si>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</si>
  <si>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</si>
  <si>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</si>
  <si>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</si>
  <si>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</si>
  <si>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</si>
  <si>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</si>
  <si>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</si>
  <si>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</si>
  <si>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</si>
  <si>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</si>
  <si>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</si>
  <si>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</si>
  <si>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</si>
  <si>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</si>
  <si>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</si>
  <si>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</si>
  <si>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</si>
  <si>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</si>
  <si>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</si>
  <si>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</si>
  <si>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</si>
  <si>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</si>
  <si>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</si>
  <si>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</si>
  <si>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</si>
  <si>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</si>
  <si>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</si>
  <si>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</si>
  <si>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</si>
  <si>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</si>
  <si>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</si>
  <si>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</si>
  <si>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</si>
  <si>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</si>
  <si>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</si>
  <si>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</si>
  <si>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</si>
  <si>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</si>
  <si>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</si>
  <si>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</si>
  <si>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</si>
  <si>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</si>
  <si>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</si>
  <si>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</si>
  <si>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</si>
  <si>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</si>
  <si>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</si>
  <si>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</si>
  <si>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</si>
  <si>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</si>
  <si>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</si>
  <si>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</si>
  <si>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</si>
  <si>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</si>
  <si>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</si>
  <si>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</si>
  <si>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</si>
  <si>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</si>
  <si>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</si>
  <si>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</si>
  <si>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</si>
  <si>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</si>
  <si>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</si>
  <si>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</si>
  <si>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</si>
  <si>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</si>
  <si>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</si>
  <si>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</si>
  <si>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</si>
  <si>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</si>
  <si>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</si>
  <si>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</si>
  <si>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</si>
  <si>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</si>
  <si>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</si>
  <si>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</si>
  <si>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</si>
  <si>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</si>
  <si>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</si>
  <si>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</si>
  <si>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</si>
  <si>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</si>
  <si>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</si>
  <si>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</si>
  <si>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</si>
  <si>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</si>
  <si>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</si>
  <si>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</si>
  <si>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</si>
  <si>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</si>
  <si>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</si>
  <si>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</si>
  <si>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</si>
  <si>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</si>
  <si>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</si>
  <si>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</si>
  <si>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</si>
  <si>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</si>
  <si>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</si>
  <si>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</si>
  <si>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</si>
  <si>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</si>
  <si>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</si>
  <si>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</si>
  <si>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</si>
  <si>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</si>
  <si>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</si>
  <si>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</si>
  <si>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</si>
  <si>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</si>
  <si>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</si>
  <si>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</si>
  <si>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</si>
  <si>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</si>
  <si>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</si>
  <si>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</si>
  <si>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</si>
  <si>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</si>
  <si>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</si>
  <si>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</si>
  <si>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</si>
  <si>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</si>
  <si>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</si>
  <si>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</si>
  <si>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</si>
  <si>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</si>
  <si>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</si>
  <si>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</si>
  <si>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</si>
  <si>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</si>
  <si>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</si>
  <si>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</si>
  <si>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</si>
  <si>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</si>
  <si>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</si>
  <si>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</si>
  <si>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</si>
  <si>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</si>
  <si>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</si>
  <si>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</si>
  <si>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</si>
  <si>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</si>
  <si>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</si>
  <si>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</si>
  <si>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</si>
  <si>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</si>
  <si>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</si>
  <si>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</si>
  <si>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</si>
  <si>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</si>
  <si>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</si>
  <si>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</si>
  <si>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</si>
  <si>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</si>
  <si>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</si>
  <si>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</si>
  <si>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</si>
  <si>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</si>
  <si>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</si>
  <si>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</si>
  <si>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</si>
  <si>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</si>
  <si>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</si>
  <si>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</si>
  <si>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</si>
  <si>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</si>
  <si>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</si>
  <si>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</si>
  <si>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</si>
  <si>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</si>
  <si>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</si>
  <si>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</si>
  <si>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</si>
  <si>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</si>
  <si>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</si>
  <si>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</si>
  <si>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</si>
  <si>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</si>
  <si>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</si>
  <si>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</si>
  <si>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</si>
  <si>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</si>
  <si>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</si>
  <si>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</si>
  <si>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</si>
  <si>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</si>
  <si>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</si>
  <si>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</si>
  <si>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</si>
  <si>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</si>
  <si>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</si>
  <si>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</si>
  <si>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</si>
  <si>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</si>
  <si>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</si>
  <si>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</si>
  <si>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</si>
  <si>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</si>
  <si>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</si>
  <si>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</si>
  <si>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</si>
  <si>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</si>
  <si>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</si>
  <si>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</si>
  <si>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</si>
  <si>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</si>
  <si>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</si>
  <si>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</si>
  <si>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</si>
  <si>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</si>
  <si>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</si>
  <si>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</si>
  <si>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</si>
  <si>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</si>
  <si>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</si>
  <si>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</si>
  <si>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</si>
  <si>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</si>
  <si>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</si>
  <si>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</si>
  <si>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</si>
  <si>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</si>
  <si>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</si>
  <si>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</si>
  <si>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</si>
  <si>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</si>
  <si>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</si>
  <si>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</si>
  <si>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</si>
  <si>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</si>
  <si>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</si>
  <si>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</si>
  <si>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</si>
  <si>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</si>
  <si>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</si>
  <si>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</si>
  <si>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</si>
  <si>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</si>
  <si>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</si>
  <si>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</si>
  <si>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</si>
  <si>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</si>
  <si>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</si>
  <si>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</si>
  <si>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</si>
  <si>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</si>
  <si>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</si>
  <si>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</si>
  <si>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</si>
  <si>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</si>
  <si>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</si>
  <si>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</si>
  <si>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</si>
  <si>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</si>
  <si>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</si>
  <si>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</si>
  <si>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</si>
  <si>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</si>
  <si>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</si>
  <si>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</si>
  <si>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</si>
  <si>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</si>
  <si>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</si>
  <si>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</si>
  <si>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</si>
  <si>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</si>
  <si>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</si>
  <si>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</si>
  <si>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</si>
  <si>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</si>
  <si>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</si>
  <si>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</si>
  <si>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</si>
  <si>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</si>
  <si>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</si>
  <si>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</si>
  <si>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</si>
  <si>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</si>
  <si>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</si>
  <si>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</si>
  <si>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</si>
  <si>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</si>
  <si>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</si>
  <si>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</si>
  <si>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</si>
  <si>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</si>
  <si>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</si>
  <si>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</si>
  <si>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</si>
  <si>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</si>
  <si>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</si>
  <si>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</si>
  <si>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</si>
  <si>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</si>
  <si>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</si>
  <si>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</si>
  <si>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</si>
  <si>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</si>
  <si>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</si>
  <si>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</si>
  <si>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</si>
  <si>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</si>
  <si>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</si>
  <si>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</si>
  <si>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</si>
  <si>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</si>
  <si>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</si>
  <si>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</si>
  <si>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</si>
  <si>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</si>
  <si>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</si>
  <si>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</si>
  <si>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</si>
  <si>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</si>
  <si>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</si>
  <si>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</si>
  <si>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</si>
  <si>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</si>
  <si>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</si>
  <si>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</si>
  <si>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</si>
  <si>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</si>
  <si>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</si>
  <si>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</si>
  <si>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</si>
  <si>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</si>
  <si>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</si>
  <si>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</si>
  <si>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</si>
  <si>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</si>
  <si>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</si>
  <si>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</si>
  <si>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</si>
  <si>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</si>
  <si>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</si>
  <si>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</si>
  <si>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</si>
  <si>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</si>
  <si>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</si>
  <si>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</si>
  <si>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</si>
  <si>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</si>
  <si>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</si>
  <si>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</si>
  <si>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</si>
  <si>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</si>
  <si>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</si>
  <si>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</si>
  <si>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</si>
  <si>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</si>
  <si>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</si>
  <si>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</si>
  <si>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</si>
  <si>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</si>
  <si>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</si>
  <si>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</si>
  <si>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</si>
  <si>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</si>
  <si>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</si>
  <si>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</si>
  <si>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</si>
  <si>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</si>
  <si>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</si>
  <si>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</si>
  <si>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</si>
  <si>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</si>
  <si>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</si>
  <si>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</si>
  <si>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</si>
  <si>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</si>
  <si>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</si>
  <si>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</si>
  <si>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</si>
  <si>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</si>
  <si>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</si>
  <si>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</si>
  <si>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</si>
  <si>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</si>
  <si>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</si>
  <si>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</si>
  <si>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</si>
  <si>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</si>
  <si>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</si>
  <si>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</si>
  <si>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</si>
  <si>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</si>
  <si>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</si>
  <si>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</si>
  <si>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</si>
  <si>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</si>
  <si>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</si>
  <si>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</si>
  <si>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</si>
  <si>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</si>
  <si>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</si>
  <si>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</si>
  <si>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</si>
  <si>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</si>
  <si>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</si>
  <si>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</si>
  <si>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</si>
  <si>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</si>
  <si>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</si>
  <si>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</si>
  <si>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</si>
  <si>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</si>
  <si>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</si>
  <si>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</si>
  <si>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</si>
  <si>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</si>
  <si>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</si>
  <si>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</si>
  <si>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</si>
  <si>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</si>
  <si>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</si>
  <si>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</si>
  <si>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</si>
  <si>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</si>
  <si>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</si>
  <si>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</si>
  <si>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</si>
  <si>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</si>
  <si>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</si>
  <si>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</si>
  <si>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</si>
  <si>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</si>
  <si>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</si>
  <si>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</si>
  <si>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</si>
  <si>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</si>
  <si>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</si>
  <si>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</si>
  <si>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</si>
  <si>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</si>
  <si>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</si>
  <si>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</si>
  <si>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</si>
  <si>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</si>
  <si>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</si>
  <si>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</si>
  <si>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</si>
  <si>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</si>
  <si>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</si>
  <si>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</si>
  <si>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</si>
  <si>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</si>
  <si>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</si>
  <si>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</si>
  <si>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</si>
  <si>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</si>
  <si>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</si>
  <si>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</si>
  <si>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</si>
  <si>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</si>
  <si>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</si>
  <si>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</si>
  <si>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</si>
  <si>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</si>
  <si>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</si>
  <si>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</si>
  <si>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</si>
  <si>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</si>
  <si>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</si>
  <si>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</si>
  <si>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</si>
  <si>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</si>
  <si>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</si>
  <si>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</si>
  <si>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</si>
  <si>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</si>
  <si>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</si>
  <si>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</si>
  <si>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</si>
  <si>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</si>
  <si>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</si>
  <si>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</si>
  <si>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</si>
  <si>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</si>
  <si>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</si>
  <si>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</si>
  <si>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</si>
  <si>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</si>
  <si>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</si>
  <si>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</si>
  <si>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</si>
  <si>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</si>
  <si>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</si>
  <si>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</si>
  <si>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</si>
  <si>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</si>
  <si>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</si>
  <si>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</si>
  <si>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</si>
  <si>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</si>
  <si>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</si>
  <si>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</si>
  <si>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</si>
  <si>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</si>
  <si>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</si>
  <si>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</si>
  <si>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</si>
  <si>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</si>
  <si>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</si>
  <si>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</si>
  <si>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</si>
  <si>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</si>
  <si>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</si>
  <si>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</si>
  <si>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</si>
  <si>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</si>
  <si>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</si>
  <si>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</si>
  <si>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</si>
  <si>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</si>
  <si>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</si>
  <si>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</si>
  <si>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</si>
  <si>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</si>
  <si>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</si>
  <si>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</si>
  <si>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</si>
  <si>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</si>
  <si>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</si>
  <si>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</si>
  <si>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</si>
  <si>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</si>
  <si>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</si>
  <si>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</si>
  <si>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</si>
  <si>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</si>
  <si>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</si>
  <si>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</si>
  <si>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</si>
  <si>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</si>
  <si>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</si>
  <si>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</si>
  <si>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</si>
  <si>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</si>
  <si>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</si>
  <si>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</si>
  <si>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</si>
  <si>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</si>
  <si>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</si>
  <si>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</si>
  <si>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</si>
  <si>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</si>
  <si>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</si>
  <si>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</si>
  <si>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</si>
  <si>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</si>
  <si>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</si>
  <si>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</si>
  <si>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</si>
  <si>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</si>
  <si>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</si>
  <si>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</si>
  <si>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</si>
  <si>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</si>
  <si>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</si>
  <si>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</si>
  <si>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</si>
  <si>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</si>
  <si>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</si>
  <si>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</si>
  <si>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</si>
  <si>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</si>
  <si>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</si>
  <si>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</si>
  <si>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</si>
  <si>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</si>
  <si>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</si>
  <si>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</si>
  <si>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</si>
  <si>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</si>
  <si>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</si>
  <si>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</si>
  <si>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</si>
  <si>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</si>
  <si>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</si>
  <si>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</si>
  <si>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</si>
  <si>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</si>
  <si>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</si>
  <si>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</si>
  <si>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</si>
  <si>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</si>
  <si>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</si>
  <si>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</si>
  <si>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</si>
  <si>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</si>
  <si>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</si>
  <si>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</si>
  <si>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</si>
  <si>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</si>
  <si>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</si>
  <si>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</si>
  <si>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</si>
  <si>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</si>
  <si>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</si>
  <si>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</si>
  <si>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</si>
  <si>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</si>
  <si>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</si>
  <si>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</si>
  <si>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</si>
  <si>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</si>
  <si>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</si>
  <si>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</si>
  <si>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</si>
  <si>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</si>
  <si>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</si>
  <si>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</si>
  <si>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</si>
  <si>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</si>
  <si>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</si>
  <si>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</si>
  <si>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</si>
  <si>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</si>
  <si>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</si>
  <si>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</si>
  <si>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</si>
  <si>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</si>
  <si>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</si>
  <si>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</si>
  <si>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</si>
  <si>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</si>
  <si>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</si>
  <si>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</si>
  <si>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</si>
  <si>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</si>
  <si>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</si>
  <si>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</si>
  <si>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</si>
  <si>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</si>
  <si>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</si>
  <si>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</si>
  <si>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</si>
  <si>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</si>
  <si>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</si>
  <si>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</si>
  <si>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</si>
  <si>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</si>
  <si>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</si>
  <si>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</si>
  <si>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</si>
  <si>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</si>
  <si>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</si>
  <si>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</si>
  <si>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</si>
  <si>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</si>
  <si>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</si>
  <si>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</si>
  <si>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</si>
  <si>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</si>
  <si>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</si>
  <si>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</si>
  <si>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</si>
  <si>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</si>
  <si>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</si>
  <si>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</si>
  <si>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</si>
  <si>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</si>
  <si>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</si>
  <si>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</si>
  <si>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</si>
  <si>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</si>
  <si>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</si>
  <si>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</si>
  <si>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</si>
  <si>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</si>
  <si>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</si>
  <si>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</si>
  <si>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</si>
  <si>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</si>
  <si>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</si>
  <si>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</si>
  <si>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</si>
  <si>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</si>
  <si>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</si>
  <si>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</si>
  <si>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</si>
  <si>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</si>
  <si>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</si>
  <si>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</si>
  <si>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</si>
  <si>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</si>
  <si>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</si>
  <si>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</si>
  <si>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</si>
  <si>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</si>
  <si>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</si>
  <si>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</si>
  <si>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</si>
  <si>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</si>
  <si>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</si>
  <si>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</si>
  <si>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</si>
  <si>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</si>
  <si>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</si>
  <si>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</si>
  <si>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</si>
  <si>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</si>
  <si>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</si>
  <si>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</si>
  <si>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</si>
  <si>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</si>
  <si>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</si>
  <si>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</si>
  <si>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</si>
  <si>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</si>
  <si>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</si>
  <si>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</si>
  <si>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</si>
  <si>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</si>
  <si>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</si>
  <si>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</si>
  <si>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</si>
  <si>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</si>
  <si>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</si>
  <si>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</si>
  <si>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</si>
  <si>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</si>
  <si>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</si>
  <si>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</si>
  <si>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</si>
  <si>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</si>
  <si>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</si>
  <si>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</si>
  <si>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</si>
  <si>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</si>
  <si>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</si>
  <si>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</si>
  <si>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</si>
  <si>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</si>
  <si>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</si>
  <si>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</si>
  <si>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</si>
  <si>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</si>
  <si>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</si>
  <si>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</si>
  <si>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</si>
  <si>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</si>
  <si>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</si>
  <si>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</si>
  <si>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</si>
  <si>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</si>
  <si>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</si>
  <si>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</si>
  <si>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</si>
  <si>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</si>
  <si>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</si>
  <si>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</si>
  <si>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</si>
  <si>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</si>
  <si>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</si>
  <si>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</si>
  <si>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</si>
  <si>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</si>
  <si>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</si>
  <si>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</si>
  <si>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</si>
  <si>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</si>
  <si>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</si>
  <si>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</si>
  <si>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</si>
  <si>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</si>
  <si>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</si>
  <si>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</si>
  <si>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</si>
  <si>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</si>
  <si>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</si>
  <si>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</si>
  <si>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</si>
  <si>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</si>
  <si>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</si>
  <si>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</si>
  <si>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</si>
  <si>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</si>
  <si>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</si>
  <si>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</si>
  <si>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</si>
  <si>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</si>
  <si>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</si>
  <si>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</si>
  <si>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</si>
  <si>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</si>
  <si>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</si>
  <si>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</si>
  <si>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</si>
  <si>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</si>
  <si>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</si>
  <si>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</si>
  <si>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</si>
  <si>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</si>
  <si>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</si>
  <si>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</si>
  <si>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</si>
  <si>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</si>
  <si>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</si>
  <si>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</si>
  <si>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</si>
  <si>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</si>
  <si>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</si>
  <si>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</si>
  <si>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</si>
  <si>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</si>
  <si>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</si>
  <si>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</si>
  <si>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</si>
  <si>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</si>
  <si>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</si>
  <si>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</si>
  <si>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</si>
  <si>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</si>
  <si>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</si>
  <si>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</si>
  <si>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</si>
  <si>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</si>
  <si>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</si>
  <si>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</si>
  <si>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</si>
  <si>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</si>
  <si>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</si>
  <si>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</si>
  <si>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</si>
  <si>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</si>
  <si>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</si>
  <si>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</si>
  <si>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</si>
  <si>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</si>
  <si>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</si>
  <si>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</si>
  <si>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</si>
  <si>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</si>
  <si>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</si>
  <si>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</si>
  <si>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</si>
  <si>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</si>
  <si>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</si>
  <si>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</si>
  <si>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</si>
  <si>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</si>
  <si>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</si>
  <si>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</si>
  <si>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</si>
  <si>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</si>
  <si>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</si>
  <si>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</si>
  <si>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</si>
  <si>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</si>
  <si>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</si>
  <si>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</si>
  <si>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</si>
  <si>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</si>
  <si>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</si>
  <si>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</si>
  <si>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</si>
  <si>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</si>
  <si>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</si>
  <si>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</si>
  <si>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</si>
  <si>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</si>
  <si>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</si>
  <si>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</si>
  <si>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</si>
  <si>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</si>
  <si>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</si>
  <si>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</si>
  <si>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</si>
  <si>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</si>
  <si>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</si>
  <si>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</si>
  <si>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</si>
  <si>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</si>
  <si>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</si>
  <si>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</si>
  <si>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</si>
  <si>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</si>
  <si>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</si>
  <si>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</si>
  <si>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</si>
  <si>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</si>
  <si>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</si>
  <si>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</si>
  <si>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</si>
  <si>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</si>
  <si>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</si>
  <si>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</si>
  <si>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</si>
  <si>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</si>
  <si>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</si>
  <si>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</si>
  <si>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</si>
  <si>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</si>
  <si>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</si>
  <si>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</si>
  <si>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</si>
  <si>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</si>
  <si>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</si>
  <si>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</si>
  <si>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</si>
  <si>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</si>
  <si>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</si>
  <si>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</si>
  <si>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</si>
  <si>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</si>
  <si>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</si>
  <si>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</si>
  <si>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</si>
  <si>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</si>
  <si>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</si>
  <si>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</si>
  <si>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</si>
  <si>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</si>
  <si>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</si>
  <si>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</si>
  <si>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</si>
  <si>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</si>
  <si>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</si>
  <si>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</si>
  <si>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</si>
  <si>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</si>
  <si>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</si>
  <si>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</si>
  <si>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</si>
  <si>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</si>
  <si>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</si>
  <si>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</si>
  <si>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</si>
  <si>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</si>
  <si>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</si>
  <si>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</si>
  <si>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</si>
  <si>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</si>
  <si>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</si>
  <si>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</si>
  <si>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</si>
  <si>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</si>
  <si>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</si>
  <si>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</si>
  <si>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</si>
  <si>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</si>
  <si>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</si>
  <si>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</si>
  <si>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</si>
  <si>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</si>
  <si>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</si>
  <si>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</si>
  <si>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</si>
  <si>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</si>
  <si>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</si>
  <si>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</si>
  <si>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</si>
  <si>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</si>
  <si>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</si>
  <si>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</si>
  <si>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</si>
  <si>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</si>
  <si>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</si>
  <si>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</si>
  <si>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</si>
  <si>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</si>
  <si>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</si>
  <si>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</si>
  <si>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</si>
  <si>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</si>
  <si>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</si>
  <si>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</si>
  <si>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</si>
  <si>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</si>
  <si>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</si>
  <si>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</si>
  <si>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</si>
  <si>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</si>
  <si>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</si>
  <si>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</si>
  <si>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</si>
  <si>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</si>
  <si>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</si>
  <si>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</si>
  <si>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</si>
  <si>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</si>
  <si>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</si>
  <si>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</si>
  <si>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</si>
  <si>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</si>
  <si>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</si>
  <si>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</si>
  <si>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</si>
  <si>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</si>
  <si>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</si>
  <si>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</si>
  <si>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</si>
  <si>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</si>
  <si>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</si>
  <si>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</si>
  <si>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</si>
  <si>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</si>
  <si>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</si>
  <si>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</si>
  <si>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</si>
  <si>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</si>
  <si>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</si>
  <si>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</si>
  <si>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</si>
  <si>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</si>
  <si>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</si>
  <si>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</si>
  <si>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</si>
  <si>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</si>
  <si>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</si>
  <si>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</si>
  <si>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</si>
  <si>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</si>
  <si>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</si>
  <si>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</si>
  <si>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</si>
  <si>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</si>
  <si>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</si>
  <si>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</si>
  <si>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</si>
  <si>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</si>
  <si>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</si>
  <si>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</si>
  <si>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</si>
  <si>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</si>
  <si>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</si>
  <si>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</si>
  <si>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</si>
  <si>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</si>
  <si>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</si>
  <si>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</si>
  <si>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</si>
  <si>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</si>
  <si>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</si>
  <si>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</si>
  <si>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</si>
  <si>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</si>
  <si>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</si>
  <si>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</si>
  <si>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</si>
  <si>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</si>
  <si>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</si>
  <si>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</si>
  <si>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</si>
  <si>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</si>
  <si>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</si>
  <si>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</si>
  <si>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</si>
  <si>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</si>
  <si>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</si>
  <si>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</si>
  <si>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</si>
  <si>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</si>
  <si>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</si>
  <si>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</si>
  <si>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</si>
  <si>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</si>
  <si>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</si>
  <si>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</si>
  <si>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</si>
  <si>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</si>
  <si>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</si>
  <si>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</si>
  <si>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</si>
  <si>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</si>
  <si>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</si>
  <si>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</si>
  <si>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</si>
  <si>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</si>
  <si>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</si>
  <si>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</si>
  <si>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</si>
  <si>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</si>
  <si>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</si>
  <si>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</si>
  <si>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</si>
  <si>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</si>
  <si>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</si>
  <si>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</si>
  <si>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</si>
  <si>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</si>
  <si>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</si>
  <si>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</si>
  <si>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</si>
  <si>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</si>
  <si>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</si>
  <si>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</si>
  <si>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</si>
  <si>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</si>
  <si>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</si>
  <si>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</si>
  <si>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</si>
  <si>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</si>
  <si>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</si>
  <si>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</si>
  <si>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</si>
  <si>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</si>
  <si>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</si>
  <si>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</si>
  <si>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</si>
  <si>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</si>
  <si>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</si>
  <si>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</si>
  <si>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</si>
  <si>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</si>
  <si>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</si>
  <si>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</si>
  <si>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</si>
  <si>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</si>
  <si>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</si>
  <si>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</si>
  <si>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</si>
  <si>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</si>
  <si>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</si>
  <si>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</si>
  <si>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</si>
  <si>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</si>
  <si>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</si>
  <si>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</si>
  <si>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</si>
  <si>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</si>
  <si>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</si>
  <si>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</si>
  <si>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</si>
  <si>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</si>
  <si>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</si>
  <si>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</si>
  <si>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</si>
  <si>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</si>
  <si>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</si>
  <si>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</si>
  <si>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</si>
  <si>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</si>
  <si>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</si>
  <si>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</si>
  <si>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</si>
  <si>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</si>
  <si>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</si>
  <si>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</si>
  <si>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</si>
  <si>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</si>
  <si>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</si>
  <si>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</si>
  <si>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</si>
  <si>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</si>
  <si>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</si>
  <si>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</si>
  <si>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</si>
  <si>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</si>
  <si>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</si>
  <si>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</si>
  <si>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</si>
  <si>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</si>
  <si>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</si>
  <si>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</si>
  <si>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</si>
  <si>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</si>
  <si>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</si>
  <si>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</si>
  <si>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</si>
  <si>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</si>
  <si>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</si>
  <si>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</si>
  <si>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</si>
  <si>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</si>
  <si>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</si>
  <si>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</si>
  <si>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</si>
  <si>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</si>
  <si>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</si>
  <si>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</si>
  <si>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</si>
  <si>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</si>
  <si>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</si>
  <si>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</si>
  <si>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</si>
  <si>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</si>
  <si>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</si>
  <si>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</si>
  <si>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</si>
  <si>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</si>
  <si>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</si>
  <si>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</si>
  <si>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</si>
  <si>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</si>
  <si>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</si>
  <si>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</si>
  <si>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</si>
  <si>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</si>
  <si>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</si>
  <si>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</si>
  <si>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</si>
  <si>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</si>
  <si>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</si>
  <si>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</si>
  <si>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</si>
  <si>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</si>
  <si>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</si>
  <si>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</si>
  <si>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</si>
  <si>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</si>
  <si>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</si>
  <si>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</si>
  <si>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</si>
  <si>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</si>
  <si>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</si>
  <si>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</si>
  <si>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</si>
  <si>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</si>
  <si>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</si>
  <si>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</si>
  <si>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</si>
  <si>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</si>
  <si>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</si>
  <si>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</si>
  <si>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</si>
  <si>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</si>
  <si>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</si>
  <si>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</si>
  <si>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</si>
  <si>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</si>
  <si>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</si>
  <si>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</si>
  <si>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</si>
  <si>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</si>
  <si>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</si>
  <si>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</si>
  <si>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</si>
  <si>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</si>
  <si>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</si>
  <si>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</si>
  <si>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</si>
  <si>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</si>
  <si>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</si>
  <si>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</si>
  <si>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</si>
  <si>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</si>
  <si>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</si>
  <si>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</si>
  <si>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</si>
  <si>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</si>
  <si>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</si>
  <si>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</si>
  <si>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</si>
  <si>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</si>
  <si>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</si>
  <si>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</si>
  <si>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</si>
  <si>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</si>
  <si>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</si>
  <si>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</si>
  <si>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</si>
  <si>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</si>
  <si>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</si>
  <si>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</si>
  <si>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</si>
  <si>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</si>
  <si>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</si>
  <si>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</si>
  <si>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</si>
  <si>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</si>
  <si>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</si>
  <si>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</si>
  <si>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</si>
  <si>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</si>
  <si>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</si>
  <si>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</si>
  <si>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</si>
  <si>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</si>
  <si>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</si>
  <si>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</si>
  <si>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</si>
  <si>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</si>
  <si>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</si>
  <si>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</si>
  <si>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</si>
  <si>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</si>
  <si>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</si>
  <si>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</si>
  <si>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</si>
  <si>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</si>
  <si>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</si>
  <si>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</si>
  <si>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</si>
  <si>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</si>
  <si>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</si>
  <si>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</si>
  <si>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</si>
  <si>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</si>
  <si>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</si>
  <si>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</si>
  <si>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</si>
  <si>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</si>
  <si>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</si>
  <si>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</si>
  <si>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</si>
  <si>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</si>
  <si>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</si>
  <si>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</si>
  <si>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</si>
  <si>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</si>
  <si>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</si>
  <si>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</si>
  <si>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</si>
  <si>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</si>
  <si>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</si>
  <si>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</si>
  <si>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</si>
  <si>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</si>
  <si>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</si>
  <si>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</si>
  <si>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</si>
  <si>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</si>
  <si>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</si>
  <si>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</si>
  <si>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</si>
  <si>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</si>
  <si>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</si>
  <si>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</si>
  <si>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</si>
  <si>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</si>
  <si>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</si>
  <si>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</si>
  <si>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</si>
  <si>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</si>
  <si>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</si>
  <si>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</si>
  <si>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</si>
  <si>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</si>
  <si>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</si>
  <si>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</si>
  <si>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</si>
  <si>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</si>
  <si>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</si>
  <si>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</si>
  <si>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</si>
  <si>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</si>
  <si>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</si>
  <si>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</si>
  <si>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</si>
  <si>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</si>
  <si>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</si>
  <si>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</si>
  <si>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</si>
  <si>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</si>
  <si>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</si>
  <si>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</si>
  <si>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</si>
  <si>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</si>
  <si>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</si>
  <si>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</si>
  <si>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</si>
  <si>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</si>
  <si>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</si>
  <si>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</si>
  <si>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</si>
  <si>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</si>
  <si>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</si>
  <si>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</si>
  <si>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</si>
  <si>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</si>
  <si>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</si>
  <si>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</si>
  <si>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</si>
  <si>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</si>
  <si>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</si>
  <si>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</si>
  <si>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</si>
  <si>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</si>
  <si>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</si>
  <si>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</si>
  <si>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</si>
  <si>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</si>
  <si>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</si>
  <si>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</si>
  <si>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</si>
  <si>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</si>
  <si>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</si>
  <si>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</si>
  <si>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</si>
  <si>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</si>
  <si>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</si>
  <si>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</si>
  <si>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</si>
  <si>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</si>
  <si>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</si>
  <si>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</si>
  <si>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</si>
  <si>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</si>
  <si>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</si>
  <si>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</si>
  <si>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</si>
  <si>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</si>
  <si>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</si>
  <si>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</si>
  <si>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</si>
  <si>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</si>
  <si>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</si>
  <si>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</si>
  <si>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</si>
  <si>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</si>
  <si>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</si>
  <si>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</si>
  <si>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</si>
  <si>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</si>
  <si>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</si>
  <si>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</si>
  <si>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</si>
  <si>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</si>
  <si>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</si>
  <si>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</si>
  <si>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</si>
  <si>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</si>
  <si>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</si>
  <si>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</si>
  <si>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</si>
  <si>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</si>
  <si>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</si>
  <si>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</si>
  <si>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</si>
  <si>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</si>
  <si>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</si>
  <si>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</si>
  <si>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</si>
  <si>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</si>
  <si>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</si>
  <si>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</si>
  <si>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</si>
  <si>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</si>
  <si>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</si>
  <si>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</si>
  <si>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</si>
  <si>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</si>
  <si>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</si>
  <si>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</si>
  <si>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</si>
  <si>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</si>
  <si>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</si>
  <si>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</si>
  <si>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</si>
  <si>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</si>
  <si>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</si>
  <si>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</si>
  <si>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</si>
  <si>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</si>
  <si>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</si>
  <si>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</si>
  <si>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</si>
  <si>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</si>
  <si>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</si>
  <si>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</si>
  <si>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</si>
  <si>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</si>
  <si>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</si>
  <si>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</si>
  <si>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</si>
  <si>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</si>
  <si>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</si>
  <si>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</si>
  <si>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</si>
  <si>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</si>
  <si>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</si>
  <si>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</si>
  <si>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</si>
  <si>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</si>
  <si>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</si>
  <si>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</si>
  <si>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</si>
  <si>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</si>
  <si>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</si>
  <si>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</si>
  <si>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</si>
  <si>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</si>
  <si>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</si>
  <si>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</si>
  <si>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</si>
  <si>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</si>
  <si>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</si>
  <si>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</si>
  <si>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</si>
  <si>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</si>
  <si>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</si>
  <si>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</si>
  <si>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</si>
  <si>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</si>
  <si>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</si>
  <si>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</si>
  <si>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</si>
  <si>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</si>
  <si>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</si>
  <si>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</si>
  <si>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</si>
  <si>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</si>
  <si>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</si>
  <si>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</si>
  <si>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</si>
  <si>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</si>
  <si>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</si>
  <si>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</si>
  <si>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</si>
  <si>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</si>
  <si>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</si>
  <si>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</si>
  <si>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</si>
  <si>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</si>
  <si>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</si>
  <si>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</si>
  <si>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</si>
  <si>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</si>
  <si>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</si>
  <si>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</si>
  <si>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</si>
  <si>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</si>
  <si>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</si>
  <si>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</si>
  <si>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</si>
  <si>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</si>
  <si>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</si>
  <si>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</si>
  <si>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</si>
  <si>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</si>
  <si>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</si>
  <si>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</si>
  <si>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</si>
  <si>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</si>
  <si>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</si>
  <si>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</si>
  <si>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</si>
  <si>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</si>
  <si>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</si>
  <si>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</si>
  <si>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</si>
  <si>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</si>
  <si>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</si>
  <si>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</si>
  <si>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</si>
  <si>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</si>
  <si>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</si>
  <si>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</si>
  <si>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</si>
  <si>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</si>
  <si>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</si>
  <si>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</si>
  <si>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</si>
  <si>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</si>
  <si>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</si>
  <si>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</si>
  <si>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</si>
  <si>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</si>
  <si>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</si>
  <si>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</si>
  <si>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</si>
  <si>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</si>
  <si>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</si>
  <si>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</si>
  <si>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</si>
  <si>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</si>
  <si>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</si>
  <si>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</si>
  <si>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</si>
  <si>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</si>
  <si>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</si>
  <si>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</si>
  <si>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</si>
  <si>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</si>
  <si>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</si>
  <si>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</si>
  <si>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</si>
  <si>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</si>
  <si>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</si>
  <si>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</si>
  <si>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</si>
  <si>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</si>
  <si>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</si>
  <si>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</si>
  <si>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</si>
  <si>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</si>
  <si>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</si>
  <si>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</si>
  <si>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</si>
  <si>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</si>
  <si>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</si>
  <si>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</si>
  <si>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</si>
  <si>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</si>
  <si>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</si>
  <si>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</si>
  <si>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</si>
  <si>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</si>
  <si>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</si>
  <si>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</si>
  <si>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</si>
  <si>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</si>
  <si>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</si>
  <si>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</si>
  <si>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</si>
  <si>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</si>
  <si>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</si>
  <si>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</si>
  <si>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</si>
  <si>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</si>
  <si>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</si>
  <si>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</si>
  <si>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</si>
  <si>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</si>
  <si>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</si>
  <si>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</si>
  <si>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</si>
  <si>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</si>
  <si>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</si>
  <si>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</si>
  <si>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</si>
  <si>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</si>
  <si>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</si>
  <si>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</si>
  <si>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</si>
  <si>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</si>
  <si>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</si>
  <si>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</si>
  <si>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</si>
  <si>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</si>
  <si>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</si>
  <si>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</si>
  <si>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</si>
  <si>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</si>
  <si>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</si>
  <si>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</si>
  <si>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</si>
  <si>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</si>
  <si>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</si>
  <si>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</si>
  <si>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</si>
  <si>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</si>
  <si>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</si>
  <si>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</si>
  <si>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</si>
  <si>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</si>
  <si>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</si>
  <si>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</si>
  <si>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</si>
  <si>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</si>
  <si>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</si>
  <si>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</si>
  <si>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</si>
  <si>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</si>
  <si>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</si>
  <si>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</si>
  <si>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</si>
  <si>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</si>
  <si>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</si>
  <si>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</si>
  <si>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</si>
  <si>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</si>
  <si>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</si>
  <si>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</si>
  <si>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</si>
  <si>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</si>
  <si>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</si>
  <si>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</si>
  <si>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</si>
  <si>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</si>
  <si>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</si>
  <si>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</si>
  <si>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</si>
  <si>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</si>
  <si>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</si>
  <si>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</si>
  <si>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</si>
  <si>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</si>
  <si>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</si>
  <si>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</si>
  <si>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</si>
  <si>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</si>
  <si>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</si>
  <si>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</si>
  <si>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</si>
  <si>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</si>
  <si>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</si>
  <si>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</si>
  <si>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</si>
  <si>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</si>
  <si>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</si>
  <si>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</si>
  <si>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</si>
  <si>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</si>
  <si>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</si>
  <si>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</si>
  <si>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</si>
  <si>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</si>
  <si>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</si>
  <si>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</si>
  <si>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</si>
  <si>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</si>
  <si>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</si>
  <si>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</si>
  <si>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</si>
  <si>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</si>
  <si>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</si>
  <si>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</si>
  <si>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</si>
  <si>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</si>
  <si>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</si>
  <si>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</si>
  <si>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</si>
  <si>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</si>
  <si>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</si>
  <si>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</si>
  <si>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</si>
  <si>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</si>
  <si>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</si>
  <si>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</si>
  <si>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</si>
  <si>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</si>
  <si>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</si>
  <si>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</si>
  <si>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</si>
  <si>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</si>
  <si>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</si>
  <si>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</si>
  <si>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</si>
  <si>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</si>
  <si>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</si>
  <si>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</si>
  <si>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</si>
  <si>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</si>
  <si>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</si>
  <si>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</si>
  <si>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</si>
  <si>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</si>
  <si>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</si>
  <si>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</si>
  <si>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</si>
  <si>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</si>
  <si>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</si>
  <si>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</si>
  <si>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</si>
  <si>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</si>
  <si>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</si>
  <si>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</si>
  <si>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</si>
  <si>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</si>
  <si>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</si>
  <si>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</si>
  <si>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</si>
  <si>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</si>
  <si>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</si>
  <si>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</si>
  <si>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</si>
  <si>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</si>
  <si>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</si>
  <si>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</si>
  <si>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</si>
  <si>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</si>
  <si>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</si>
  <si>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</si>
  <si>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</si>
  <si>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</si>
  <si>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</si>
  <si>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</si>
  <si>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</si>
  <si>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</si>
  <si>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</si>
  <si>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</si>
  <si>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</si>
  <si>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</si>
  <si>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</si>
  <si>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</si>
  <si>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</si>
  <si>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</si>
  <si>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</si>
  <si>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</si>
  <si>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</si>
  <si>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</si>
  <si>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</si>
  <si>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</si>
  <si>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</si>
  <si>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</si>
  <si>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</si>
  <si>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</si>
  <si>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</si>
  <si>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</si>
  <si>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</si>
  <si>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</si>
  <si>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</si>
  <si>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</si>
  <si>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</si>
  <si>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</si>
  <si>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</si>
  <si>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</si>
  <si>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</si>
  <si>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</si>
  <si>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</si>
  <si>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</si>
  <si>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</si>
  <si>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</si>
  <si>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</si>
  <si>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</si>
  <si>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</si>
  <si>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</si>
  <si>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</si>
  <si>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</si>
  <si>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</si>
  <si>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</si>
  <si>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</si>
  <si>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</si>
  <si>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</si>
  <si>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</si>
  <si>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</si>
  <si>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</si>
  <si>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</si>
  <si>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</si>
  <si>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</si>
  <si>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</si>
  <si>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</si>
  <si>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</si>
  <si>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</si>
  <si>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</si>
  <si>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</si>
  <si>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</si>
  <si>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</si>
  <si>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</si>
  <si>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</si>
  <si>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</si>
  <si>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</si>
  <si>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</si>
  <si>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</si>
  <si>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</si>
  <si>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</si>
  <si>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</si>
  <si>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</si>
  <si>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</si>
  <si>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</si>
  <si>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</si>
  <si>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</si>
  <si>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</si>
  <si>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</si>
  <si>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</si>
  <si>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</si>
  <si>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</si>
  <si>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</si>
  <si>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</si>
  <si>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</si>
  <si>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</si>
  <si>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</si>
  <si>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</si>
  <si>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</si>
  <si>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</si>
  <si>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</si>
  <si>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</si>
  <si>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</si>
  <si>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</si>
  <si>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</si>
  <si>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</si>
  <si>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</si>
  <si>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</si>
  <si>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</si>
  <si>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</si>
  <si>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</si>
  <si>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</si>
  <si>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</si>
  <si>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</si>
  <si>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</si>
  <si>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</si>
  <si>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</si>
  <si>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</si>
  <si>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</si>
  <si>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</si>
  <si>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</si>
  <si>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</si>
  <si>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</si>
  <si>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</si>
  <si>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</si>
  <si>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</si>
  <si>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</si>
  <si>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</si>
  <si>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</si>
  <si>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</si>
  <si>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</si>
  <si>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</si>
  <si>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</si>
  <si>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</si>
  <si>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</si>
  <si>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</si>
  <si>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</si>
  <si>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</si>
  <si>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</si>
  <si>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</si>
  <si>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</si>
  <si>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</si>
  <si>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</si>
  <si>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</si>
  <si>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</si>
  <si>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</si>
  <si>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</si>
  <si>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</si>
  <si>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</si>
  <si>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</si>
  <si>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</si>
  <si>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</si>
  <si>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</si>
  <si>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</si>
  <si>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</si>
  <si>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</si>
  <si>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</si>
  <si>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</si>
  <si>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</si>
  <si>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</si>
  <si>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</si>
  <si>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</si>
  <si>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</si>
  <si>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</si>
  <si>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</si>
  <si>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</si>
  <si>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</si>
  <si>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</si>
  <si>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</si>
  <si>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</si>
  <si>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</si>
  <si>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</si>
  <si>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</si>
  <si>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</si>
  <si>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</si>
  <si>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</si>
  <si>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</si>
  <si>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</si>
  <si>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</si>
  <si>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</si>
  <si>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</si>
  <si>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</si>
  <si>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</si>
  <si>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</si>
  <si>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</si>
  <si>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</si>
  <si>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</si>
  <si>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</si>
  <si>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</si>
  <si>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</si>
  <si>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</si>
  <si>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</si>
  <si>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</si>
  <si>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</si>
  <si>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</si>
  <si>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</si>
  <si>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</si>
  <si>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</si>
  <si>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</si>
  <si>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</si>
  <si>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</si>
  <si>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</si>
  <si>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</si>
  <si>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</si>
  <si>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</si>
  <si>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</si>
  <si>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</si>
  <si>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</si>
  <si>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</si>
  <si>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</si>
  <si>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</si>
  <si>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</si>
  <si>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</si>
  <si>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</si>
  <si>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</si>
  <si>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</si>
  <si>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</si>
  <si>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</si>
  <si>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</si>
  <si>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</si>
  <si>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</si>
  <si>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</si>
  <si>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</si>
  <si>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</si>
  <si>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</si>
  <si>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</si>
  <si>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</si>
  <si>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</si>
  <si>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</si>
  <si>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</si>
  <si>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</si>
  <si>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</si>
  <si>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</si>
  <si>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</si>
  <si>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</si>
  <si>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</si>
  <si>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</si>
  <si>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</si>
  <si>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</si>
  <si>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</si>
  <si>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</si>
  <si>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</si>
  <si>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</si>
  <si>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</si>
  <si>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</si>
  <si>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</si>
  <si>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</si>
  <si>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</si>
  <si>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</si>
  <si>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</si>
  <si>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</si>
  <si>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</si>
  <si>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</si>
  <si>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</si>
  <si>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</si>
  <si>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</si>
  <si>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</si>
  <si>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</si>
  <si>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</si>
  <si>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</si>
  <si>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</si>
  <si>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</si>
  <si>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</si>
  <si>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</si>
  <si>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</si>
  <si>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</si>
  <si>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</si>
  <si>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</si>
  <si>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</si>
  <si>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</si>
  <si>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</si>
  <si>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</si>
  <si>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</si>
  <si>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</si>
  <si>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</si>
  <si>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</si>
  <si>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</si>
  <si>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</si>
  <si>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</si>
  <si>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</si>
  <si>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</si>
  <si>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</si>
  <si>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</si>
  <si>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</si>
  <si>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</si>
  <si>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</si>
  <si>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</si>
  <si>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</si>
  <si>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</si>
  <si>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</si>
  <si>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</si>
  <si>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</si>
  <si>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</si>
  <si>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</si>
  <si>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</si>
  <si>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</si>
  <si>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</si>
  <si>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</si>
  <si>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</si>
  <si>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</si>
  <si>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</si>
  <si>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</si>
  <si>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</si>
  <si>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</si>
  <si>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</si>
  <si>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</si>
  <si>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</si>
  <si>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</si>
  <si>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</si>
  <si>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</si>
  <si>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</si>
  <si>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</si>
  <si>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</si>
  <si>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</si>
  <si>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</si>
  <si>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</si>
  <si>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</si>
  <si>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</si>
  <si>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</si>
  <si>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</si>
  <si>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</si>
  <si>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</si>
  <si>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</si>
  <si>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</si>
  <si>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</si>
  <si>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</si>
  <si>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</si>
  <si>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</si>
  <si>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</si>
  <si>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</si>
  <si>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</si>
  <si>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</si>
  <si>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</si>
  <si>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</si>
  <si>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</si>
  <si>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</si>
  <si>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</si>
  <si>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</si>
  <si>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</si>
  <si>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</si>
  <si>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</si>
  <si>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</si>
  <si>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</si>
  <si>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</si>
  <si>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</si>
  <si>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</si>
  <si>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</si>
  <si>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</si>
  <si>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</si>
  <si>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</si>
  <si>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</si>
  <si>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</si>
  <si>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</si>
  <si>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</si>
  <si>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</si>
  <si>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</si>
  <si>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</si>
  <si>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</si>
  <si>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</si>
  <si>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</si>
  <si>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</si>
  <si>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</si>
  <si>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</si>
  <si>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</si>
  <si>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</si>
  <si>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</si>
  <si>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</si>
  <si>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</si>
  <si>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</si>
  <si>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</si>
  <si>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</si>
  <si>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</si>
  <si>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</si>
  <si>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</si>
  <si>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</si>
  <si>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</si>
  <si>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</si>
  <si>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</si>
  <si>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</si>
  <si>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</si>
  <si>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</si>
  <si>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</si>
  <si>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</si>
  <si>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</si>
  <si>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</si>
  <si>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</si>
  <si>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</si>
  <si>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</si>
  <si>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</si>
  <si>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</si>
  <si>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</si>
  <si>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</si>
  <si>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</si>
  <si>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</si>
  <si>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</si>
  <si>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</si>
  <si>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</si>
  <si>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</si>
  <si>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</si>
  <si>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</si>
  <si>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</si>
  <si>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</si>
  <si>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</si>
  <si>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</si>
  <si>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</si>
  <si>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</si>
  <si>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</si>
  <si>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</si>
  <si>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</si>
  <si>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</si>
  <si>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</si>
  <si>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</si>
  <si>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</si>
  <si>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</si>
  <si>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</si>
  <si>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</si>
  <si>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</si>
  <si>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</si>
  <si>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</si>
  <si>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</si>
  <si>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</si>
  <si>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</si>
  <si>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</si>
  <si>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</si>
  <si>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</si>
  <si>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</si>
  <si>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</si>
  <si>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</si>
  <si>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</si>
  <si>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</si>
  <si>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</si>
  <si>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</si>
  <si>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</si>
  <si>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</si>
  <si>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</si>
  <si>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</si>
  <si>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</si>
  <si>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</si>
  <si>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</si>
  <si>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</si>
  <si>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</si>
  <si>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</si>
  <si>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</si>
  <si>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</si>
  <si>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</si>
  <si>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</si>
  <si>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</si>
  <si>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</si>
  <si>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</si>
  <si>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</si>
  <si>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</si>
  <si>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</si>
  <si>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</si>
  <si>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</si>
  <si>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</si>
  <si>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</si>
  <si>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</si>
  <si>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</si>
  <si>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</si>
  <si>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</si>
  <si>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</si>
  <si>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</si>
  <si>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</si>
  <si>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</si>
  <si>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</si>
  <si>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</si>
  <si>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</si>
  <si>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</si>
  <si>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</si>
  <si>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</si>
  <si>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</si>
  <si>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</si>
  <si>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</si>
  <si>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</si>
  <si>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</si>
  <si>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</si>
  <si>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</si>
  <si>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</si>
  <si>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</si>
  <si>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</si>
  <si>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</si>
  <si>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</si>
  <si>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</si>
  <si>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</si>
  <si>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</si>
  <si>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</si>
  <si>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</si>
  <si>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</si>
  <si>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</si>
  <si>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</si>
  <si>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</si>
  <si>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</si>
  <si>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</si>
  <si>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</si>
  <si>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</si>
  <si>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</si>
  <si>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</si>
  <si>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</si>
  <si>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</si>
  <si>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</si>
  <si>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</si>
  <si>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</si>
  <si>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</si>
  <si>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</si>
  <si>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</si>
  <si>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</si>
  <si>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</si>
  <si>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</si>
  <si>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</si>
  <si>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</si>
  <si>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</si>
  <si>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</si>
  <si>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</si>
  <si>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</si>
  <si>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</si>
  <si>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</si>
  <si>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</si>
  <si>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</si>
  <si>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</si>
  <si>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</si>
  <si>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</si>
  <si>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</si>
  <si>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</si>
  <si>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</si>
  <si>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</si>
  <si>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</si>
  <si>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</si>
  <si>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</si>
  <si>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</si>
  <si>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</si>
  <si>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</si>
  <si>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</si>
  <si>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</si>
  <si>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</si>
  <si>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</si>
  <si>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</si>
  <si>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</si>
  <si>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</si>
  <si>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</si>
  <si>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</si>
  <si>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</si>
  <si>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</si>
  <si>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</si>
  <si>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</si>
  <si>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</si>
  <si>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</si>
  <si>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</si>
  <si>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</si>
  <si>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</si>
  <si>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</si>
  <si>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</si>
  <si>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</si>
  <si>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</si>
  <si>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</si>
  <si>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</si>
  <si>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</si>
  <si>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</si>
  <si>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</si>
  <si>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</si>
  <si>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</si>
  <si>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</si>
  <si>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</si>
  <si>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</si>
  <si>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</si>
  <si>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</si>
  <si>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</si>
  <si>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</si>
  <si>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</si>
  <si>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</si>
  <si>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</si>
  <si>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</si>
  <si>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</si>
  <si>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</si>
  <si>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</si>
  <si>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</si>
  <si>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</si>
  <si>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</si>
  <si>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</si>
  <si>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</si>
  <si>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</si>
  <si>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</si>
  <si>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</si>
  <si>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</si>
  <si>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</si>
  <si>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</si>
  <si>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</si>
  <si>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</si>
  <si>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</si>
  <si>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</si>
  <si>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</si>
  <si>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</si>
  <si>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</si>
  <si>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</si>
  <si>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</si>
  <si>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</si>
  <si>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</si>
  <si>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</si>
  <si>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</si>
  <si>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</si>
  <si>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</si>
  <si>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</si>
  <si>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</si>
  <si>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</si>
  <si>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</si>
  <si>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</si>
  <si>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</si>
  <si>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</si>
  <si>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</si>
  <si>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</si>
  <si>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</si>
  <si>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</si>
  <si>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</si>
  <si>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</si>
  <si>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</si>
  <si>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</si>
  <si>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</si>
  <si>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</si>
  <si>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</si>
  <si>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</si>
  <si>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</si>
  <si>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</si>
  <si>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</si>
  <si>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</si>
  <si>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</si>
  <si>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</si>
  <si>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</si>
  <si>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</si>
  <si>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</si>
  <si>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</si>
  <si>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</si>
  <si>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</si>
  <si>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</si>
  <si>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</si>
  <si>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</si>
  <si>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</si>
  <si>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</si>
  <si>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</si>
  <si>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</si>
  <si>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</si>
  <si>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</si>
  <si>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</si>
  <si>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</si>
  <si>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</si>
  <si>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</si>
  <si>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</si>
  <si>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</si>
  <si>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</si>
  <si>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</si>
  <si>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</si>
  <si>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</si>
  <si>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</si>
  <si>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</si>
  <si>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</si>
  <si>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</si>
  <si>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</si>
  <si>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</si>
  <si>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</si>
  <si>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</si>
  <si>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</si>
  <si>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</si>
  <si>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</si>
  <si>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</si>
  <si>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</si>
  <si>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</si>
  <si>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</si>
  <si>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</si>
  <si>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</si>
  <si>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</si>
  <si>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</si>
  <si>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</si>
  <si>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</si>
  <si>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</si>
  <si>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</si>
  <si>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</si>
  <si>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</si>
  <si>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</si>
  <si>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</si>
  <si>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</si>
  <si>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</si>
  <si>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</si>
  <si>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</si>
  <si>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</si>
  <si>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</si>
  <si>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</si>
  <si>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</si>
  <si>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</si>
  <si>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</si>
  <si>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</si>
  <si>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</si>
  <si>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</si>
  <si>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</si>
  <si>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</si>
  <si>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</si>
  <si>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</si>
  <si>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</si>
  <si>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</si>
  <si>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</si>
  <si>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</si>
  <si>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</si>
  <si>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</si>
  <si>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</si>
  <si>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</si>
  <si>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</si>
  <si>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</si>
  <si>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</si>
  <si>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</si>
  <si>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</si>
  <si>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</si>
  <si>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</si>
  <si>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</si>
  <si>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</si>
  <si>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</si>
  <si>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</si>
  <si>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</si>
  <si>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</si>
  <si>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</si>
  <si>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</si>
  <si>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</si>
  <si>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</si>
  <si>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</si>
  <si>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</si>
  <si>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</si>
  <si>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</si>
  <si>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</si>
  <si>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</si>
  <si>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</si>
  <si>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</si>
  <si>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</si>
  <si>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</si>
  <si>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</si>
  <si>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</si>
  <si>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</si>
  <si>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</si>
  <si>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</si>
  <si>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</si>
  <si>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</si>
  <si>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</si>
  <si>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</si>
  <si>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</si>
  <si>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</si>
  <si>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</si>
  <si>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</si>
  <si>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</si>
  <si>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</si>
  <si>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</si>
  <si>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</si>
  <si>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</si>
  <si>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</si>
  <si>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</si>
  <si>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</si>
  <si>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</si>
  <si>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</si>
  <si>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</si>
  <si>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</si>
  <si>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</si>
  <si>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</si>
  <si>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</si>
  <si>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</si>
  <si>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</si>
  <si>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</si>
  <si>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</si>
  <si>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</si>
  <si>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</si>
  <si>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</si>
  <si>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</si>
  <si>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</si>
  <si>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</si>
  <si>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</si>
  <si>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</si>
  <si>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</si>
  <si>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</si>
  <si>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</si>
  <si>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</si>
  <si>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</si>
  <si>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</si>
  <si>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</si>
  <si>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</si>
  <si>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</si>
  <si>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</si>
  <si>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</si>
  <si>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</si>
  <si>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</si>
  <si>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</si>
  <si>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</si>
  <si>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</si>
  <si>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</si>
  <si>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</si>
  <si>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</si>
  <si>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</si>
  <si>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</si>
  <si>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</si>
  <si>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</si>
  <si>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</si>
  <si>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</si>
  <si>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</si>
  <si>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</si>
  <si>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</si>
  <si>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</si>
  <si>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</si>
  <si>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</si>
  <si>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</si>
  <si>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</si>
  <si>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</si>
  <si>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</si>
  <si>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</si>
  <si>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</si>
  <si>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</si>
  <si>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</si>
  <si>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</si>
  <si>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</si>
  <si>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</si>
  <si>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</si>
  <si>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</si>
  <si>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</si>
  <si>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</si>
  <si>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</si>
  <si>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</si>
  <si>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</si>
  <si>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</si>
  <si>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</si>
  <si>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</si>
  <si>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</si>
  <si>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</si>
  <si>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</si>
  <si>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</si>
  <si>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</si>
  <si>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</si>
  <si>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</si>
  <si>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</si>
  <si>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</si>
  <si>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</si>
  <si>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</si>
  <si>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</si>
  <si>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</si>
  <si>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</si>
  <si>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</si>
  <si>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</si>
  <si>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</si>
  <si>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</si>
  <si>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</si>
  <si>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</si>
  <si>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</si>
  <si>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</si>
  <si>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</si>
  <si>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</si>
  <si>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</si>
  <si>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</si>
  <si>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</si>
  <si>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</si>
  <si>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</si>
  <si>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</si>
  <si>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</si>
  <si>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</si>
  <si>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</si>
  <si>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</si>
  <si>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</si>
  <si>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</si>
  <si>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</si>
  <si>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</si>
  <si>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</si>
  <si>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</si>
  <si>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</si>
  <si>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</si>
  <si>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</si>
  <si>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</si>
  <si>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</si>
  <si>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</si>
  <si>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</si>
  <si>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</si>
  <si>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</si>
  <si>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</si>
  <si>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</si>
  <si>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</si>
  <si>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</si>
  <si>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</si>
  <si>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</si>
  <si>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</si>
  <si>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</si>
  <si>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</si>
  <si>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</si>
  <si>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</si>
  <si>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</si>
  <si>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</si>
  <si>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</si>
  <si>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</si>
  <si>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</si>
  <si>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</si>
  <si>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</si>
  <si>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</si>
  <si>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</si>
  <si>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</si>
  <si>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</si>
  <si>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</si>
  <si>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</si>
  <si>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</si>
  <si>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</si>
  <si>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</si>
  <si>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</si>
  <si>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</si>
  <si>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</si>
  <si>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</si>
  <si>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</si>
  <si>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</si>
  <si>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</si>
  <si>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</si>
  <si>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</si>
  <si>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</si>
  <si>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</si>
  <si>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</si>
  <si>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</si>
  <si>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</si>
  <si>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</si>
  <si>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</si>
  <si>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</si>
  <si>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</si>
  <si>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</si>
  <si>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</si>
  <si>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</si>
  <si>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</si>
  <si>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</si>
  <si>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</si>
  <si>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</si>
  <si>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</si>
  <si>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</si>
  <si>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</si>
  <si>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</si>
  <si>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</si>
  <si>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</si>
  <si>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</si>
  <si>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</si>
  <si>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</si>
  <si>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</si>
  <si>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</si>
  <si>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</si>
  <si>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</si>
  <si>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</si>
  <si>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</si>
  <si>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</si>
  <si>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</si>
  <si>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</si>
  <si>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</si>
  <si>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</si>
  <si>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</si>
  <si>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</si>
  <si>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</si>
  <si>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</si>
  <si>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</si>
  <si>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</si>
  <si>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</si>
  <si>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</si>
  <si>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</si>
  <si>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</si>
  <si>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</si>
  <si>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</si>
  <si>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</si>
  <si>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</si>
  <si>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</si>
  <si>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</si>
  <si>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</si>
  <si>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</si>
  <si>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</si>
  <si>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</si>
  <si>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</si>
  <si>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</si>
  <si>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</si>
  <si>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</si>
  <si>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</si>
  <si>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</si>
  <si>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</si>
  <si>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</si>
  <si>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</si>
  <si>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</si>
  <si>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</si>
  <si>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</si>
  <si>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</si>
  <si>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</si>
  <si>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</si>
  <si>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</si>
  <si>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</si>
  <si>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</si>
  <si>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</si>
  <si>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</si>
  <si>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</si>
  <si>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</si>
  <si>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</si>
  <si>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</si>
  <si>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</si>
  <si>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</si>
  <si>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</si>
  <si>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</si>
  <si>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</si>
  <si>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</si>
  <si>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</si>
  <si>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</si>
  <si>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</si>
  <si>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</si>
  <si>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</si>
  <si>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</si>
  <si>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</si>
  <si>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</si>
  <si>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</si>
  <si>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</si>
  <si>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</si>
  <si>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</si>
  <si>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</si>
  <si>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</si>
  <si>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</si>
  <si>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</si>
  <si>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</si>
  <si>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</si>
  <si>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</si>
  <si>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</si>
  <si>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</si>
  <si>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</si>
  <si>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</si>
  <si>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</si>
  <si>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</si>
  <si>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</si>
  <si>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</si>
  <si>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</si>
  <si>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</si>
  <si>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</si>
  <si>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</si>
  <si>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</si>
  <si>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</si>
  <si>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</si>
  <si>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</si>
  <si>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</si>
  <si>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</si>
  <si>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</si>
  <si>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</si>
  <si>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</si>
  <si>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</si>
  <si>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</si>
  <si>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</si>
  <si>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</si>
  <si>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</si>
  <si>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</si>
  <si>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</si>
  <si>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</si>
  <si>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</si>
  <si>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</si>
  <si>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</si>
  <si>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</si>
  <si>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</si>
  <si>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</si>
  <si>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</si>
  <si>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</si>
  <si>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</si>
  <si>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</si>
  <si>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</si>
  <si>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</si>
  <si>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</si>
  <si>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</si>
  <si>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</si>
  <si>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</si>
  <si>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</si>
  <si>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</si>
  <si>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</si>
  <si>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</si>
  <si>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</si>
  <si>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</si>
  <si>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</si>
  <si>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</si>
  <si>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</si>
  <si>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</si>
  <si>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</si>
  <si>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</si>
  <si>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</si>
  <si>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</si>
  <si>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</si>
  <si>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</si>
  <si>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</si>
  <si>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</si>
  <si>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</si>
  <si>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</si>
  <si>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</si>
  <si>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</si>
  <si>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</si>
  <si>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</si>
  <si>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</si>
  <si>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</si>
  <si>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</si>
  <si>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</si>
  <si>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</si>
  <si>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</si>
  <si>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</si>
  <si>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</si>
  <si>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</si>
  <si>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</si>
  <si>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</si>
  <si>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</si>
  <si>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</si>
  <si>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</si>
  <si>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</si>
  <si>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</si>
  <si>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</si>
  <si>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</si>
  <si>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</si>
  <si>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</si>
  <si>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</si>
  <si>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</si>
  <si>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</si>
  <si>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</si>
  <si>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</si>
  <si>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</si>
  <si>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</si>
  <si>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</si>
  <si>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</si>
  <si>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</si>
  <si>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</si>
  <si>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</si>
  <si>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</si>
  <si>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</si>
  <si>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</si>
  <si>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</si>
  <si>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</si>
  <si>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</si>
  <si>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</si>
  <si>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</si>
  <si>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</si>
  <si>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</si>
  <si>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</si>
  <si>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</si>
  <si>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</si>
  <si>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</si>
  <si>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</si>
  <si>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</si>
  <si>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</si>
  <si>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</si>
  <si>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</si>
  <si>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</si>
  <si>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</si>
  <si>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</si>
  <si>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</si>
  <si>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</si>
  <si>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</si>
  <si>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</si>
  <si>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</si>
  <si>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</si>
  <si>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</si>
  <si>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</si>
  <si>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</si>
  <si>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</si>
  <si>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</si>
  <si>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</si>
  <si>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</si>
  <si>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</si>
  <si>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</si>
  <si>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</si>
  <si>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</si>
  <si>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</si>
  <si>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</si>
  <si>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</si>
  <si>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</si>
  <si>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</si>
  <si>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</si>
  <si>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</si>
  <si>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</si>
  <si>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</si>
  <si>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</si>
  <si>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</si>
  <si>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</si>
  <si>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</si>
  <si>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</si>
  <si>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</si>
  <si>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</si>
  <si>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</si>
  <si>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</si>
  <si>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</si>
  <si>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</si>
  <si>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</si>
  <si>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</si>
  <si>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</si>
  <si>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</si>
  <si>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</si>
  <si>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</si>
  <si>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</si>
  <si>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</si>
  <si>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</si>
  <si>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</si>
  <si>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</si>
  <si>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</si>
  <si>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</si>
  <si>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</si>
  <si>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</si>
  <si>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</si>
  <si>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</si>
  <si>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</si>
  <si>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</si>
  <si>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</si>
  <si>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</si>
  <si>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</si>
  <si>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</si>
  <si>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</si>
  <si>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</si>
  <si>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</si>
  <si>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</si>
  <si>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</si>
  <si>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</si>
  <si>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</si>
  <si>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</si>
  <si>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</si>
  <si>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</si>
  <si>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</si>
  <si>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</si>
  <si>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</si>
  <si>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</si>
  <si>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</si>
  <si>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</si>
  <si>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</si>
  <si>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</si>
  <si>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</si>
  <si>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</si>
  <si>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</si>
  <si>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</si>
  <si>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</si>
  <si>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</si>
  <si>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</si>
  <si>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</si>
  <si>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</si>
  <si>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</si>
  <si>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</si>
  <si>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</si>
  <si>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</si>
  <si>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</si>
  <si>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</si>
  <si>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</si>
  <si>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</si>
  <si>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</si>
  <si>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</si>
  <si>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</si>
  <si>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</si>
  <si>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</si>
  <si>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</si>
  <si>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</si>
  <si>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</si>
  <si>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</si>
  <si>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</si>
  <si>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</si>
  <si>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</si>
  <si>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</si>
  <si>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</si>
  <si>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</si>
  <si>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</si>
  <si>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</si>
  <si>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</si>
  <si>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</si>
  <si>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</si>
  <si>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</si>
  <si>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</si>
  <si>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</si>
  <si>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</si>
  <si>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</si>
  <si>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</si>
  <si>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</si>
  <si>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</si>
  <si>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</si>
  <si>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</si>
  <si>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</si>
  <si>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</si>
  <si>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</si>
  <si>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</si>
  <si>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</si>
  <si>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</si>
  <si>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</si>
  <si>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</si>
  <si>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</si>
  <si>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</si>
  <si>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</si>
  <si>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</si>
  <si>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</si>
  <si>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</si>
  <si>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</si>
  <si>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</si>
  <si>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</si>
  <si>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</si>
  <si>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</si>
  <si>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</si>
  <si>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</si>
  <si>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</si>
  <si>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</si>
  <si>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</si>
  <si>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</si>
  <si>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</si>
  <si>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</si>
  <si>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</si>
  <si>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</si>
  <si>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</si>
  <si>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</si>
  <si>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</si>
  <si>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</si>
  <si>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</si>
  <si>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</si>
  <si>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</si>
  <si>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</si>
  <si>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</si>
  <si>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</si>
  <si>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</si>
  <si>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</si>
  <si>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</si>
  <si>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</si>
  <si>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</si>
  <si>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</si>
  <si>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</si>
  <si>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</si>
  <si>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</si>
  <si>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</si>
  <si>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</si>
  <si>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</si>
  <si>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</si>
  <si>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</si>
  <si>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</si>
  <si>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</si>
  <si>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</si>
  <si>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</si>
  <si>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</si>
  <si>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</si>
  <si>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</si>
  <si>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</si>
  <si>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</si>
  <si>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</si>
  <si>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</si>
  <si>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</si>
  <si>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</si>
  <si>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</si>
  <si>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</si>
  <si>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</si>
  <si>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</si>
  <si>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</si>
  <si>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</si>
  <si>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</si>
  <si>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</si>
  <si>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</si>
  <si>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</si>
  <si>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</si>
  <si>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</si>
  <si>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</si>
  <si>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</si>
  <si>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</si>
  <si>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</si>
  <si>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</si>
  <si>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</si>
  <si>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</si>
  <si>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</si>
  <si>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</si>
  <si>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</si>
  <si>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</si>
  <si>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</si>
  <si>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</si>
  <si>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</si>
  <si>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</si>
  <si>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</si>
  <si>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</si>
  <si>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</si>
  <si>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</si>
  <si>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</si>
  <si>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</si>
  <si>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</si>
  <si>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</si>
  <si>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</si>
  <si>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</si>
  <si>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</si>
  <si>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</si>
  <si>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</si>
  <si>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</si>
  <si>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</si>
  <si>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</si>
  <si>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</si>
  <si>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</si>
  <si>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</si>
  <si>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</si>
  <si>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</si>
  <si>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</si>
  <si>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</si>
  <si>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</si>
  <si>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</si>
  <si>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</si>
  <si>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</si>
  <si>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</si>
  <si>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</si>
  <si>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</si>
  <si>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</si>
  <si>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</si>
  <si>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</si>
  <si>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</si>
  <si>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</si>
  <si>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</si>
  <si>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</si>
  <si>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</si>
  <si>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</si>
  <si>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</si>
  <si>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</si>
  <si>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</si>
  <si>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</si>
  <si>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</si>
  <si>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</si>
  <si>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</si>
  <si>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</si>
  <si>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</si>
  <si>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</si>
  <si>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</si>
  <si>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</si>
  <si>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</si>
  <si>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</si>
  <si>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</si>
  <si>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</si>
  <si>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</si>
  <si>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</si>
  <si>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</si>
  <si>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</si>
  <si>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</si>
  <si>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</si>
  <si>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</si>
  <si>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</si>
  <si>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</si>
  <si>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</si>
  <si>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</si>
  <si>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</si>
  <si>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</si>
  <si>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</si>
  <si>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</si>
  <si>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</si>
  <si>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</si>
  <si>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</si>
  <si>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</si>
  <si>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</si>
  <si>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</si>
  <si>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</si>
  <si>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</si>
  <si>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</si>
  <si>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</si>
  <si>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</si>
  <si>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</si>
  <si>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</si>
  <si>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</si>
  <si>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</si>
  <si>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</si>
  <si>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</si>
  <si>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</si>
  <si>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</si>
  <si>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</si>
  <si>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</si>
  <si>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</si>
  <si>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</si>
  <si>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</si>
  <si>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</si>
  <si>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</si>
  <si>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</si>
  <si>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</si>
  <si>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</si>
  <si>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</si>
  <si>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</si>
  <si>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</si>
  <si>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</si>
  <si>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</si>
  <si>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</si>
  <si>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</si>
  <si>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</si>
  <si>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</si>
  <si>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</si>
  <si>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</si>
  <si>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</si>
  <si>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</si>
  <si>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</si>
  <si>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</si>
  <si>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</si>
  <si>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</si>
  <si>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</si>
  <si>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</si>
  <si>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</si>
  <si>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</si>
  <si>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</si>
  <si>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</si>
  <si>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</si>
  <si>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</si>
  <si>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</si>
  <si>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</si>
  <si>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</si>
  <si>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</si>
  <si>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</si>
  <si>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</si>
  <si>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</si>
  <si>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</si>
  <si>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</si>
  <si>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</si>
  <si>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</si>
  <si>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</si>
  <si>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</si>
  <si>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</si>
  <si>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</si>
  <si>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</si>
  <si>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</si>
  <si>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</si>
  <si>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</si>
  <si>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</si>
  <si>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</si>
  <si>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</si>
  <si>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</si>
  <si>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</si>
  <si>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</si>
  <si>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</si>
  <si>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</si>
  <si>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</si>
  <si>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</si>
  <si>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</si>
  <si>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</si>
  <si>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</si>
  <si>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</si>
  <si>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</si>
  <si>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</si>
  <si>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</si>
  <si>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</si>
  <si>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</si>
  <si>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</si>
  <si>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</si>
  <si>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</si>
  <si>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</si>
  <si>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</si>
  <si>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</si>
  <si>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</si>
  <si>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</si>
  <si>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</si>
  <si>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</si>
  <si>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</si>
  <si>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</si>
  <si>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</si>
  <si>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</si>
  <si>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</si>
  <si>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</si>
  <si>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</si>
  <si>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</si>
  <si>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</si>
  <si>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</si>
  <si>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</si>
  <si>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</si>
  <si>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</si>
  <si>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</si>
  <si>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</si>
  <si>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</si>
  <si>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</si>
  <si>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</si>
  <si>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</si>
  <si>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</si>
  <si>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</si>
  <si>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</si>
  <si>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</si>
  <si>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</si>
  <si>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</si>
  <si>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</si>
  <si>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</si>
  <si>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</si>
  <si>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</si>
  <si>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</si>
  <si>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</si>
  <si>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</si>
  <si>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</si>
  <si>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</si>
  <si>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</si>
  <si>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</si>
  <si>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</si>
  <si>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</si>
  <si>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</si>
  <si>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</si>
  <si>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</si>
  <si>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</si>
  <si>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</si>
  <si>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</si>
  <si>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</si>
  <si>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</si>
  <si>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</si>
  <si>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</si>
  <si>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</si>
  <si>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</si>
  <si>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</si>
  <si>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</si>
  <si>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</si>
  <si>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</si>
  <si>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</si>
  <si>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</si>
  <si>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</si>
  <si>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</si>
  <si>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</si>
  <si>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</si>
  <si>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</si>
  <si>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</si>
  <si>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</si>
  <si>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</si>
  <si>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</si>
  <si>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</si>
  <si>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</si>
  <si>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</si>
  <si>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</si>
  <si>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</si>
  <si>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</si>
  <si>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</si>
  <si>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</si>
  <si>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</si>
  <si>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</si>
  <si>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</si>
  <si>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</si>
  <si>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</si>
  <si>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</si>
  <si>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</si>
  <si>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</si>
  <si>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</si>
  <si>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</si>
  <si>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</si>
  <si>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</si>
  <si>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</si>
  <si>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</si>
  <si>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</si>
  <si>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</si>
  <si>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</si>
  <si>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</si>
  <si>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</si>
  <si>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</si>
  <si>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</si>
  <si>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</si>
  <si>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</si>
  <si>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</si>
  <si>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</si>
  <si>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</si>
  <si>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</si>
  <si>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</si>
  <si>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</si>
  <si>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</si>
  <si>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</si>
  <si>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</si>
  <si>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</si>
  <si>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</si>
  <si>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</si>
  <si>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</si>
  <si>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</si>
  <si>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</si>
  <si>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</si>
  <si>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</si>
  <si>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</si>
  <si>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</si>
  <si>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</si>
  <si>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</si>
  <si>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</si>
  <si>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</si>
  <si>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</si>
  <si>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</si>
  <si>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</si>
  <si>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</si>
  <si>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</si>
  <si>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</si>
  <si>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</si>
  <si>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</si>
  <si>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</si>
  <si>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</si>
  <si>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</si>
  <si>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</si>
  <si>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</si>
  <si>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</si>
  <si>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</si>
  <si>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</si>
  <si>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</si>
  <si>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</si>
  <si>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</si>
  <si>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</si>
  <si>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</si>
  <si>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</si>
  <si>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</si>
  <si>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</si>
  <si>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</si>
  <si>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</si>
  <si>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</si>
  <si>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</si>
  <si>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</si>
  <si>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</si>
  <si>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</si>
  <si>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</si>
  <si>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</si>
  <si>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</si>
  <si>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</si>
  <si>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</si>
  <si>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</si>
  <si>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</si>
  <si>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</si>
  <si>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</si>
  <si>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</si>
  <si>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</si>
  <si>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</si>
  <si>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</si>
  <si>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</si>
  <si>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</si>
  <si>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</si>
  <si>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</si>
  <si>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</si>
  <si>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</si>
  <si>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</si>
  <si>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</si>
  <si>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</si>
  <si>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</si>
  <si>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</si>
  <si>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</si>
  <si>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</si>
  <si>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</si>
  <si>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</si>
  <si>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</si>
  <si>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</si>
  <si>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</si>
  <si>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</si>
  <si>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</si>
  <si>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</si>
  <si>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</si>
  <si>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</si>
  <si>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</si>
  <si>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</si>
  <si>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</si>
  <si>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</si>
  <si>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</si>
  <si>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</si>
  <si>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</si>
  <si>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</si>
  <si>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</si>
  <si>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</si>
  <si>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</si>
  <si>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</si>
  <si>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</si>
  <si>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</si>
  <si>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</si>
  <si>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</si>
  <si>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</si>
  <si>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</si>
  <si>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</si>
  <si>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</si>
  <si>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</si>
  <si>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</si>
  <si>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</si>
  <si>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</si>
  <si>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</si>
  <si>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</si>
  <si>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</si>
  <si>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</si>
  <si>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</si>
  <si>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</si>
  <si>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</si>
  <si>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</si>
  <si>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</si>
  <si>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</si>
  <si>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</si>
  <si>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</si>
  <si>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</si>
  <si>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</si>
  <si>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</si>
  <si>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</si>
  <si>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</si>
  <si>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</si>
  <si>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</si>
  <si>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</si>
  <si>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</si>
  <si>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</si>
  <si>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</si>
  <si>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</si>
  <si>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</si>
  <si>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</si>
  <si>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</si>
  <si>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</si>
  <si>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</si>
  <si>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</si>
  <si>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</si>
  <si>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</si>
  <si>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</si>
  <si>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</si>
  <si>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</si>
  <si>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</si>
  <si>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</si>
  <si>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</si>
  <si>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</si>
  <si>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</si>
  <si>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</si>
  <si>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</si>
  <si>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</si>
  <si>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</si>
  <si>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</si>
  <si>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</si>
  <si>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</si>
  <si>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</si>
  <si>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</si>
  <si>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</si>
  <si>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</si>
  <si>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</si>
  <si>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</si>
  <si>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</si>
  <si>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</si>
  <si>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</si>
  <si>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</si>
  <si>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</si>
  <si>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</si>
  <si>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</si>
  <si>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</si>
  <si>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</si>
  <si>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</si>
  <si>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</si>
  <si>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</si>
  <si>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</si>
  <si>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</si>
  <si>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</si>
  <si>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</si>
  <si>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</si>
  <si>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</si>
  <si>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</si>
  <si>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</si>
  <si>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</si>
  <si>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</si>
  <si>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</si>
  <si>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</si>
  <si>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</si>
  <si>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</si>
  <si>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</si>
  <si>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</si>
  <si>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</si>
  <si>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</si>
  <si>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</si>
  <si>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</si>
  <si>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</si>
  <si>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</si>
  <si>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</si>
  <si>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</si>
  <si>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</si>
  <si>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</si>
  <si>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</si>
  <si>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</si>
  <si>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</si>
  <si>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</si>
  <si>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</si>
  <si>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</si>
  <si>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</si>
  <si>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</si>
  <si>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</si>
  <si>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</si>
  <si>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</si>
  <si>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</si>
  <si>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</si>
  <si>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</si>
  <si>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</si>
  <si>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</si>
  <si>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</si>
  <si>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</si>
  <si>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</si>
  <si>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</si>
  <si>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</si>
  <si>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</si>
  <si>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</si>
  <si>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</si>
  <si>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</si>
  <si>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</si>
  <si>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</si>
  <si>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</si>
  <si>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</si>
  <si>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</si>
  <si>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</si>
  <si>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</si>
  <si>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</si>
  <si>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</si>
  <si>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</si>
  <si>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</si>
  <si>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</si>
  <si>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</si>
  <si>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</si>
  <si>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</si>
  <si>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</si>
  <si>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</si>
  <si>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</si>
  <si>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</si>
  <si>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</si>
  <si>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</si>
  <si>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</si>
  <si>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</si>
  <si>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</si>
  <si>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</si>
  <si>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</si>
  <si>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</si>
  <si>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</si>
  <si>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</si>
  <si>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</si>
  <si>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</si>
  <si>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</si>
  <si>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</si>
  <si>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</si>
  <si>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</si>
  <si>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</si>
  <si>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</si>
  <si>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</si>
  <si>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</si>
  <si>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</si>
  <si>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</si>
  <si>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</si>
  <si>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</si>
  <si>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</si>
  <si>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</si>
  <si>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</si>
  <si>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</si>
  <si>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</si>
  <si>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</si>
  <si>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</si>
  <si>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</si>
  <si>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</si>
  <si>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</si>
  <si>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</si>
  <si>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</si>
  <si>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</si>
  <si>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</si>
  <si>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</si>
  <si>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</si>
  <si>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</si>
  <si>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</si>
  <si>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</si>
  <si>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</si>
  <si>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</si>
  <si>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</si>
  <si>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</si>
  <si>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</si>
  <si>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</si>
  <si>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</si>
  <si>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</si>
  <si>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</si>
  <si>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</si>
  <si>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</si>
  <si>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</si>
  <si>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</si>
  <si>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</si>
  <si>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</si>
  <si>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</si>
  <si>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</si>
  <si>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</si>
  <si>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</si>
  <si>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</si>
  <si>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</si>
  <si>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</si>
  <si>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</si>
  <si>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</si>
  <si>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</si>
  <si>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</si>
  <si>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</si>
  <si>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</si>
  <si>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</si>
  <si>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</si>
  <si>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</si>
  <si>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</si>
  <si>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</si>
  <si>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</si>
  <si>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</si>
  <si>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</si>
  <si>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</si>
  <si>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</si>
  <si>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</si>
  <si>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</si>
  <si>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</si>
  <si>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</si>
  <si>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</si>
  <si>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</si>
  <si>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</si>
  <si>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</si>
  <si>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</si>
  <si>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</si>
  <si>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</si>
  <si>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</si>
  <si>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</si>
  <si>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</si>
  <si>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</si>
  <si>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</si>
  <si>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</si>
  <si>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</si>
  <si>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</si>
  <si>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</si>
  <si>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</si>
  <si>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</si>
  <si>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</si>
  <si>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</si>
  <si>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</si>
  <si>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</si>
  <si>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</si>
  <si>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</si>
  <si>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</si>
  <si>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</si>
  <si>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</si>
  <si>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</si>
  <si>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</si>
  <si>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</si>
  <si>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</si>
  <si>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</si>
  <si>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</si>
  <si>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</si>
  <si>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</si>
  <si>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</si>
  <si>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</si>
  <si>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</si>
  <si>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</si>
  <si>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</si>
  <si>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</si>
  <si>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</si>
  <si>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</si>
  <si>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</si>
  <si>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</si>
  <si>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</si>
  <si>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</si>
  <si>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</si>
  <si>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</si>
  <si>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</si>
  <si>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</si>
  <si>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</si>
  <si>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</si>
  <si>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</si>
  <si>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</si>
  <si>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</si>
  <si>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</si>
  <si>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</si>
  <si>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</si>
  <si>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</si>
  <si>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</si>
  <si>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</si>
  <si>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</si>
  <si>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</si>
  <si>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</si>
  <si>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</si>
  <si>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</si>
  <si>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</si>
  <si>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</si>
  <si>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</si>
  <si>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</si>
  <si>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</si>
  <si>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</si>
  <si>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</si>
  <si>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</si>
  <si>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</si>
  <si>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</si>
  <si>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</si>
  <si>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</si>
  <si>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</si>
  <si>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</si>
  <si>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</si>
  <si>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</si>
  <si>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</si>
  <si>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</si>
  <si>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</si>
  <si>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</si>
  <si>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</si>
  <si>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</si>
  <si>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</si>
  <si>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</si>
  <si>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</si>
  <si>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</si>
  <si>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</si>
  <si>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</si>
  <si>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</si>
  <si>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</si>
  <si>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</si>
  <si>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</si>
  <si>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</si>
  <si>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</si>
  <si>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</si>
  <si>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</si>
  <si>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</si>
  <si>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</si>
  <si>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</si>
  <si>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</si>
  <si>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</si>
  <si>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</si>
  <si>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</si>
  <si>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</si>
  <si>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</si>
  <si>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</si>
  <si>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</si>
  <si>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</si>
  <si>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</si>
  <si>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</si>
  <si>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</si>
  <si>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</si>
  <si>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</si>
  <si>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</si>
  <si>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</si>
  <si>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</si>
  <si>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</si>
  <si>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</si>
  <si>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</si>
  <si>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</si>
  <si>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</si>
  <si>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</si>
  <si>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</si>
  <si>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</si>
  <si>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</si>
  <si>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</si>
  <si>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</si>
  <si>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</si>
  <si>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</si>
  <si>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</si>
  <si>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</si>
  <si>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</si>
  <si>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</si>
  <si>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</si>
  <si>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</si>
  <si>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</si>
  <si>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</si>
  <si>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</si>
  <si>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</si>
  <si>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</si>
  <si>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</si>
  <si>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</si>
  <si>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</si>
  <si>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</si>
  <si>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</si>
  <si>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</si>
  <si>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</si>
  <si>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</si>
  <si>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</si>
  <si>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</si>
  <si>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</si>
  <si>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</si>
  <si>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</si>
  <si>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</si>
  <si>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</si>
  <si>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</si>
  <si>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</si>
  <si>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</si>
  <si>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</si>
  <si>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</si>
  <si>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</si>
  <si>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</si>
  <si>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</si>
  <si>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</si>
  <si>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</si>
  <si>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</si>
  <si>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</si>
  <si>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</si>
  <si>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</si>
  <si>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</si>
  <si>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</si>
  <si>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</si>
  <si>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</si>
  <si>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</si>
  <si>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</si>
  <si>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</si>
  <si>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</si>
  <si>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</si>
  <si>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</si>
  <si>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</si>
  <si>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</si>
  <si>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</si>
  <si>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</si>
  <si>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</si>
  <si>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</si>
  <si>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</si>
  <si>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</si>
  <si>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</si>
  <si>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</si>
  <si>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</si>
  <si>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</si>
  <si>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</si>
  <si>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</si>
  <si>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</si>
  <si>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</si>
  <si>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</si>
  <si>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</si>
  <si>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</si>
  <si>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</si>
  <si>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</si>
  <si>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</si>
  <si>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</si>
  <si>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</si>
  <si>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</si>
  <si>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</si>
  <si>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</si>
  <si>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</si>
  <si>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</si>
  <si>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</si>
  <si>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</si>
  <si>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</si>
  <si>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</si>
  <si>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</si>
  <si>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</si>
  <si>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</si>
  <si>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</si>
  <si>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</si>
  <si>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</si>
  <si>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</si>
  <si>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</si>
  <si>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</si>
  <si>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</si>
  <si>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</si>
  <si>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</si>
  <si>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</si>
  <si>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</si>
  <si>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</si>
  <si>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</si>
  <si>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</si>
  <si>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</si>
  <si>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</si>
  <si>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</si>
  <si>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</si>
  <si>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</si>
  <si>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</si>
  <si>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</si>
  <si>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</si>
  <si>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</si>
  <si>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</si>
  <si>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</si>
  <si>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</si>
  <si>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</si>
  <si>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</si>
  <si>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</si>
  <si>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</si>
  <si>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</si>
  <si>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</si>
  <si>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</si>
  <si>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</si>
  <si>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</si>
  <si>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</si>
  <si>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</si>
  <si>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</si>
  <si>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</si>
  <si>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</si>
  <si>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</si>
  <si>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</si>
  <si>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</si>
  <si>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</si>
  <si>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</si>
  <si>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</si>
  <si>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</si>
  <si>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</si>
  <si>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</si>
  <si>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</si>
  <si>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</si>
  <si>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</si>
  <si>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</si>
  <si>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</si>
  <si>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</si>
  <si>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</si>
  <si>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</si>
  <si>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</si>
  <si>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</si>
  <si>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</si>
  <si>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</si>
  <si>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</si>
  <si>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</si>
  <si>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</si>
  <si>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</si>
  <si>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</si>
  <si>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</si>
  <si>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</si>
  <si>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</si>
  <si>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</si>
  <si>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</si>
  <si>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</si>
  <si>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</si>
  <si>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</si>
  <si>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</si>
  <si>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</si>
  <si>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</si>
  <si>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</si>
  <si>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</si>
  <si>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</si>
  <si>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</si>
  <si>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</si>
  <si>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</si>
  <si>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</si>
  <si>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</si>
  <si>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</si>
  <si>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</si>
  <si>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</si>
  <si>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</si>
  <si>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</si>
  <si>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</si>
  <si>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</si>
  <si>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</si>
  <si>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</si>
  <si>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</si>
  <si>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</si>
  <si>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</si>
  <si>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</si>
  <si>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</si>
  <si>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</si>
  <si>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</si>
  <si>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</si>
  <si>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</si>
  <si>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</si>
  <si>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</si>
  <si>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</si>
  <si>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</si>
  <si>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</si>
  <si>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</si>
  <si>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</si>
  <si>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</si>
  <si>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</si>
  <si>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</si>
  <si>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</si>
  <si>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</si>
  <si>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</si>
  <si>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</si>
  <si>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</si>
  <si>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</si>
  <si>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</si>
  <si>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</si>
  <si>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</si>
  <si>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</si>
  <si>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</si>
  <si>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</si>
  <si>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</si>
  <si>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</si>
  <si>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</si>
  <si>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</si>
  <si>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</si>
  <si>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</si>
  <si>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</si>
  <si>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</si>
  <si>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</si>
  <si>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</si>
  <si>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</si>
  <si>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</si>
  <si>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</si>
  <si>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</si>
  <si>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</si>
  <si>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</si>
  <si>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</si>
  <si>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</si>
  <si>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</si>
  <si>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</si>
  <si>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</si>
  <si>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</si>
  <si>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</si>
  <si>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</si>
  <si>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</si>
  <si>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</si>
  <si>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</si>
  <si>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</si>
  <si>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</si>
  <si>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</si>
  <si>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</si>
  <si>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</si>
  <si>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</si>
  <si>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</si>
  <si>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</si>
  <si>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</si>
  <si>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</si>
  <si>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</si>
  <si>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</si>
  <si>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</si>
  <si>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</si>
  <si>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</si>
  <si>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</si>
  <si>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</si>
  <si>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</si>
  <si>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</si>
  <si>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</si>
  <si>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</si>
  <si>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</si>
  <si>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</si>
  <si>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</si>
  <si>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</si>
  <si>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</si>
  <si>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</si>
  <si>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</si>
  <si>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</si>
  <si>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</si>
  <si>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</si>
  <si>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</si>
  <si>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</si>
  <si>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</si>
  <si>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</si>
  <si>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</si>
  <si>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</si>
  <si>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</si>
  <si>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</si>
  <si>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</si>
  <si>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</si>
  <si>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</si>
  <si>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</si>
  <si>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</si>
  <si>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</si>
  <si>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</si>
  <si>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</si>
  <si>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</si>
  <si>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</si>
  <si>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</si>
  <si>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</si>
  <si>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</si>
  <si>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</si>
  <si>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</si>
  <si>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</si>
  <si>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</si>
  <si>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</si>
  <si>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</si>
  <si>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</si>
  <si>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</si>
  <si>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</si>
  <si>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</si>
  <si>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</si>
  <si>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</si>
  <si>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</si>
  <si>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</si>
  <si>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</si>
  <si>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</si>
  <si>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</si>
  <si>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</si>
  <si>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</si>
  <si>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</si>
  <si>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</si>
  <si>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</si>
  <si>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</si>
  <si>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</si>
  <si>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</si>
  <si>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</si>
  <si>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</si>
  <si>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</si>
  <si>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</si>
  <si>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</si>
  <si>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</si>
  <si>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</si>
  <si>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</si>
  <si>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</si>
  <si>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</si>
  <si>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</si>
  <si>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</si>
  <si>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</si>
  <si>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</si>
  <si>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</si>
  <si>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</si>
  <si>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</si>
  <si>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</si>
  <si>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</si>
  <si>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</si>
  <si>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</si>
  <si>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</si>
  <si>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</si>
  <si>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</si>
  <si>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</si>
  <si>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</si>
  <si>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</si>
  <si>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</si>
  <si>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</si>
  <si>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</si>
  <si>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</si>
  <si>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</si>
  <si>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</si>
  <si>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</si>
  <si>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</si>
  <si>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</si>
  <si>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</si>
  <si>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</si>
  <si>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</si>
  <si>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</si>
  <si>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</si>
  <si>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</si>
  <si>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</si>
  <si>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</si>
  <si>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</si>
  <si>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</si>
  <si>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</si>
  <si>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</si>
  <si>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</si>
  <si>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</si>
  <si>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</si>
  <si>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</si>
  <si>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</si>
  <si>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</si>
  <si>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</si>
  <si>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</si>
  <si>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</si>
  <si>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</si>
  <si>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</si>
  <si>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</si>
  <si>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</si>
  <si>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</si>
  <si>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</si>
  <si>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</si>
  <si>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</si>
  <si>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</si>
  <si>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</si>
  <si>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</si>
  <si>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</si>
  <si>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</si>
  <si>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</si>
  <si>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</si>
  <si>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</si>
  <si>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</si>
  <si>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</si>
  <si>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</si>
  <si>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</si>
  <si>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</si>
  <si>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</si>
  <si>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</si>
  <si>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</si>
  <si>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</si>
  <si>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</si>
  <si>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</si>
  <si>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</si>
  <si>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</si>
  <si>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</si>
  <si>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</si>
  <si>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</si>
  <si>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</si>
  <si>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</si>
  <si>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</si>
  <si>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</si>
  <si>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</si>
  <si>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</si>
  <si>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</si>
  <si>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</si>
  <si>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</si>
  <si>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</si>
  <si>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</si>
  <si>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</si>
  <si>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</si>
  <si>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</si>
  <si>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</si>
  <si>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</si>
  <si>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</si>
  <si>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</si>
  <si>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</si>
  <si>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</si>
  <si>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</si>
  <si>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</si>
  <si>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</si>
  <si>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</si>
  <si>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</si>
  <si>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</si>
  <si>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</si>
  <si>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</si>
  <si>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</si>
  <si>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</si>
  <si>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</si>
  <si>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</si>
  <si>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</si>
  <si>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</si>
  <si>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</si>
  <si>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</si>
  <si>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</si>
  <si>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</si>
  <si>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</si>
  <si>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</si>
  <si>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</si>
  <si>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</si>
  <si>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</si>
  <si>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</si>
  <si>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</si>
  <si>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</si>
  <si>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</si>
  <si>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</si>
  <si>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</si>
  <si>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</si>
  <si>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</si>
  <si>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</si>
  <si>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</si>
  <si>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</si>
  <si>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</si>
  <si>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</si>
  <si>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</si>
  <si>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</si>
  <si>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</si>
  <si>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</si>
  <si>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</si>
  <si>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</si>
  <si>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</si>
  <si>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</si>
  <si>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</si>
  <si>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</si>
  <si>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</si>
  <si>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</si>
  <si>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</si>
  <si>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</si>
  <si>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</si>
  <si>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</si>
  <si>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</si>
  <si>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</si>
  <si>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</si>
  <si>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</si>
  <si>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</si>
  <si>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</si>
  <si>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</si>
  <si>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</si>
  <si>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</si>
  <si>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</si>
  <si>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</si>
  <si>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</si>
  <si>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</si>
  <si>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</si>
  <si>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</si>
  <si>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</si>
  <si>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</si>
  <si>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</si>
  <si>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</si>
  <si>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</si>
  <si>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</si>
  <si>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</si>
  <si>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</si>
  <si>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</si>
  <si>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</si>
  <si>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</si>
  <si>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</si>
  <si>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</si>
  <si>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</si>
  <si>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</si>
  <si>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</si>
  <si>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</si>
  <si>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</si>
  <si>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</si>
  <si>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</si>
  <si>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</si>
  <si>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</si>
  <si>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</si>
  <si>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</si>
  <si>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</si>
  <si>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</si>
  <si>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</si>
  <si>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</si>
  <si>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</si>
  <si>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</si>
  <si>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</si>
  <si>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</si>
  <si>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</si>
  <si>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</si>
  <si>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</si>
  <si>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</si>
  <si>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</si>
  <si>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</si>
  <si>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</si>
  <si>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</si>
  <si>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</si>
  <si>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</si>
  <si>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</si>
  <si>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</si>
  <si>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</si>
  <si>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</si>
  <si>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</si>
  <si>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</si>
  <si>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</si>
  <si>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</si>
  <si>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</si>
  <si>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</si>
  <si>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</si>
  <si>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</si>
  <si>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</si>
  <si>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</si>
  <si>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</si>
  <si>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</si>
  <si>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</si>
  <si>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</si>
  <si>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</si>
  <si>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</si>
  <si>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</si>
  <si>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</si>
  <si>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</si>
  <si>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</si>
  <si>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</si>
  <si>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</si>
  <si>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</si>
  <si>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</si>
  <si>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</si>
  <si>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</si>
  <si>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</si>
  <si>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</si>
  <si>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</si>
  <si>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</si>
  <si>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</si>
  <si>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</si>
  <si>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</si>
  <si>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</si>
  <si>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</si>
  <si>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</si>
  <si>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</si>
  <si>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</si>
  <si>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</si>
  <si>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</si>
  <si>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</si>
  <si>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</si>
  <si>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</si>
  <si>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</si>
  <si>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</si>
  <si>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</si>
  <si>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</si>
  <si>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</si>
  <si>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</si>
  <si>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</si>
  <si>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</si>
  <si>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</si>
  <si>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</si>
  <si>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</si>
  <si>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</si>
  <si>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</si>
  <si>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</si>
  <si>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</si>
  <si>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</si>
  <si>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</si>
  <si>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</si>
  <si>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</si>
  <si>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</si>
  <si>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</si>
  <si>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</si>
  <si>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</si>
  <si>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</si>
  <si>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</si>
  <si>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</si>
  <si>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</si>
  <si>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</si>
  <si>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</si>
  <si>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</si>
  <si>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</si>
  <si>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</si>
  <si>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</si>
  <si>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</si>
  <si>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</si>
  <si>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</si>
  <si>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</si>
  <si>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</si>
  <si>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</si>
  <si>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</si>
  <si>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</si>
  <si>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</si>
  <si>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</si>
  <si>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</si>
  <si>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</si>
  <si>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</si>
  <si>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</si>
  <si>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</si>
  <si>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</si>
  <si>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</si>
  <si>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</si>
  <si>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</si>
  <si>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</si>
  <si>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</si>
  <si>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</si>
  <si>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</si>
  <si>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</si>
  <si>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</si>
  <si>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</si>
  <si>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</si>
  <si>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</si>
  <si>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</si>
  <si>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</si>
  <si>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</si>
  <si>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</si>
  <si>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</si>
  <si>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</si>
  <si>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</si>
  <si>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</si>
  <si>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</si>
  <si>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</si>
  <si>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</si>
  <si>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</si>
  <si>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</si>
  <si>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</si>
  <si>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</si>
  <si>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</si>
  <si>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</si>
  <si>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</si>
  <si>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</si>
  <si>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</si>
  <si>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</si>
  <si>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</si>
  <si>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</si>
  <si>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</si>
  <si>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</si>
  <si>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</si>
  <si>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</si>
  <si>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</si>
  <si>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</si>
  <si>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</si>
  <si>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</si>
  <si>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</si>
  <si>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</si>
  <si>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</si>
  <si>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</si>
  <si>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</si>
  <si>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</si>
  <si>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</si>
  <si>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</si>
  <si>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</si>
  <si>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</si>
  <si>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</si>
  <si>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</si>
  <si>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</si>
  <si>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</si>
  <si>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</si>
  <si>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</si>
  <si>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</si>
  <si>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</si>
  <si>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</si>
  <si>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</si>
  <si>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</si>
  <si>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</si>
  <si>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</si>
  <si>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</si>
  <si>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</si>
  <si>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</si>
  <si>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</si>
  <si>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</si>
  <si>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</si>
  <si>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</si>
  <si>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</si>
  <si>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</si>
  <si>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</si>
  <si>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</si>
  <si>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</si>
  <si>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</si>
  <si>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</si>
  <si>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</si>
  <si>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</si>
  <si>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</si>
  <si>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</si>
  <si>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</si>
  <si>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</si>
  <si>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</si>
  <si>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</si>
  <si>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</si>
  <si>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</si>
  <si>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</si>
  <si>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</si>
  <si>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</si>
  <si>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</si>
  <si>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</si>
  <si>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</si>
  <si>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</si>
  <si>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</si>
  <si>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</si>
  <si>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</si>
  <si>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</si>
  <si>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</si>
  <si>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</si>
  <si>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</si>
  <si>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</si>
  <si>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</si>
  <si>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</si>
  <si>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</si>
  <si>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</si>
  <si>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</si>
  <si>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</si>
  <si>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</si>
  <si>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</si>
  <si>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</si>
  <si>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</si>
  <si>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</si>
  <si>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</si>
  <si>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</si>
  <si>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</si>
  <si>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</si>
  <si>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</si>
  <si>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</si>
  <si>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</si>
  <si>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</si>
  <si>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</si>
  <si>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</si>
  <si>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</si>
  <si>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</si>
  <si>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</si>
  <si>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</si>
  <si>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</si>
  <si>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</si>
  <si>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</si>
  <si>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</si>
  <si>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</si>
  <si>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</si>
  <si>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</si>
  <si>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</si>
  <si>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</si>
  <si>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</si>
  <si>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</si>
  <si>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</si>
  <si>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</si>
  <si>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</si>
  <si>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</si>
  <si>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</si>
  <si>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</si>
  <si>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</si>
  <si>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</si>
  <si>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</si>
  <si>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</si>
  <si>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</si>
  <si>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</si>
  <si>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</si>
  <si>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</si>
  <si>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</si>
  <si>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</si>
  <si>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</si>
  <si>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</si>
  <si>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</si>
  <si>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</si>
  <si>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</si>
  <si>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</si>
  <si>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</si>
  <si>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</si>
  <si>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</si>
  <si>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</si>
  <si>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</si>
  <si>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</si>
  <si>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</si>
  <si>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</si>
  <si>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</si>
  <si>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</si>
  <si>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</si>
  <si>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</si>
  <si>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</si>
  <si>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</si>
  <si>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</si>
  <si>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</si>
  <si>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</si>
  <si>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</si>
  <si>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</si>
  <si>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</si>
  <si>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</si>
  <si>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</si>
  <si>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</si>
  <si>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</si>
  <si>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</si>
  <si>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</si>
  <si>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</si>
  <si>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</si>
  <si>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</si>
  <si>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</si>
  <si>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</si>
  <si>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</si>
  <si>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</si>
  <si>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</si>
  <si>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</si>
  <si>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</si>
  <si>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</si>
  <si>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</si>
  <si>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</si>
  <si>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</si>
  <si>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</si>
  <si>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</si>
  <si>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</si>
  <si>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</si>
  <si>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</si>
  <si>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</si>
  <si>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</si>
  <si>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</si>
  <si>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</si>
  <si>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</si>
  <si>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</si>
  <si>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</si>
  <si>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</si>
  <si>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</si>
  <si>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</si>
  <si>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</si>
  <si>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</si>
  <si>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</si>
  <si>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</si>
  <si>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</si>
  <si>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</si>
  <si>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</si>
  <si>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</si>
  <si>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</si>
  <si>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</si>
  <si>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</si>
  <si>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</si>
  <si>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</si>
  <si>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</si>
  <si>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</si>
  <si>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</si>
  <si>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</si>
  <si>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</si>
  <si>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</si>
  <si>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</si>
  <si>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</si>
  <si>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</si>
  <si>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</si>
  <si>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</si>
  <si>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</si>
  <si>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</si>
  <si>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</si>
  <si>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</si>
  <si>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</si>
  <si>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</si>
  <si>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</si>
  <si>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</si>
  <si>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</si>
  <si>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</si>
  <si>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</si>
  <si>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</si>
  <si>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</si>
  <si>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</si>
  <si>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</si>
  <si>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</si>
  <si>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</si>
  <si>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</si>
  <si>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</si>
  <si>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</si>
  <si>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</si>
  <si>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</si>
  <si>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</si>
  <si>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</si>
  <si>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</si>
  <si>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</si>
  <si>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</si>
  <si>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</si>
  <si>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</si>
  <si>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</si>
  <si>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</si>
  <si>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</si>
  <si>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</si>
  <si>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</si>
  <si>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</si>
  <si>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</si>
  <si>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</si>
  <si>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</si>
  <si>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</si>
  <si>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</si>
  <si>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</si>
  <si>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</si>
  <si>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</si>
  <si>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</si>
  <si>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</si>
  <si>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</si>
  <si>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</si>
  <si>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</si>
  <si>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</si>
  <si>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</si>
  <si>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</si>
  <si>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</si>
  <si>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</si>
  <si>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</si>
  <si>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</si>
  <si>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</si>
  <si>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</si>
  <si>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</si>
  <si>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</si>
  <si>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</si>
  <si>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</si>
  <si>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</si>
  <si>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</si>
  <si>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</si>
  <si>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</si>
  <si>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</si>
  <si>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</si>
  <si>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</si>
  <si>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</si>
  <si>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</si>
  <si>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</si>
  <si>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</si>
  <si>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</si>
  <si>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</si>
  <si>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</si>
  <si>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</si>
  <si>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</si>
  <si>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</si>
  <si>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</si>
  <si>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</si>
  <si>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</si>
  <si>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</si>
  <si>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</si>
  <si>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</si>
  <si>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</si>
  <si>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</si>
  <si>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</si>
  <si>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</si>
  <si>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</si>
  <si>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</si>
  <si>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</si>
  <si>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</si>
  <si>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</si>
  <si>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</si>
  <si>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</si>
  <si>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</si>
  <si>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</si>
  <si>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</si>
  <si>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</si>
  <si>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</si>
  <si>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</si>
  <si>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</si>
  <si>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</si>
  <si>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</si>
  <si>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</si>
  <si>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</si>
  <si>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</si>
  <si>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</si>
  <si>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</si>
  <si>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</si>
  <si>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</si>
  <si>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</si>
  <si>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</si>
  <si>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</si>
  <si>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</si>
  <si>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</si>
  <si>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</si>
  <si>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</si>
  <si>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</si>
  <si>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</si>
  <si>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</si>
  <si>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</si>
  <si>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</si>
  <si>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</si>
  <si>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</si>
  <si>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</si>
  <si>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</si>
  <si>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</si>
  <si>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</si>
  <si>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</si>
  <si>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</si>
  <si>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</si>
  <si>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</si>
  <si>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</si>
  <si>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</si>
  <si>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</si>
  <si>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</si>
  <si>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</si>
  <si>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</si>
  <si>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</si>
  <si>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</si>
  <si>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</si>
  <si>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</si>
  <si>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</si>
  <si>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</si>
  <si>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</si>
  <si>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</si>
  <si>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</si>
  <si>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</si>
  <si>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</si>
  <si>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</si>
  <si>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</si>
  <si>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</si>
  <si>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</si>
  <si>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</si>
  <si>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</si>
  <si>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</si>
  <si>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</si>
  <si>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</si>
  <si>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</si>
  <si>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</si>
  <si>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</si>
  <si>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</si>
  <si>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</si>
  <si>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</si>
  <si>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</si>
  <si>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</si>
  <si>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</si>
  <si>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</si>
  <si>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</si>
  <si>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</si>
  <si>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</si>
  <si>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</si>
  <si>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</si>
  <si>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</si>
  <si>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</si>
  <si>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</si>
  <si>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</si>
  <si>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</si>
  <si>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</si>
  <si>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</si>
  <si>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</si>
  <si>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</si>
  <si>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</si>
  <si>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</si>
  <si>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</si>
  <si>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</si>
  <si>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</si>
  <si>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</si>
  <si>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</si>
  <si>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</si>
  <si>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</si>
  <si>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</si>
  <si>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</si>
  <si>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</si>
  <si>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</si>
  <si>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</si>
  <si>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</si>
  <si>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</si>
  <si>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</si>
  <si>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</si>
  <si>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</si>
  <si>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</si>
  <si>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</si>
  <si>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</si>
  <si>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</si>
  <si>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</si>
  <si>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</si>
  <si>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</si>
  <si>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</si>
  <si>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</si>
  <si>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</si>
  <si>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</si>
  <si>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</si>
  <si>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</si>
  <si>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</si>
  <si>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</si>
  <si>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</si>
  <si>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</si>
  <si>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</si>
  <si>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</si>
  <si>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</si>
  <si>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</si>
  <si>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</si>
  <si>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</si>
  <si>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</si>
  <si>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</si>
  <si>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</si>
  <si>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</si>
  <si>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</si>
  <si>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</si>
  <si>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</si>
  <si>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</si>
  <si>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</si>
  <si>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</si>
  <si>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</si>
  <si>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</si>
  <si>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</si>
  <si>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</si>
  <si>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</si>
  <si>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</si>
  <si>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</si>
  <si>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</si>
  <si>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</si>
  <si>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</si>
  <si>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</si>
  <si>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</si>
  <si>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</si>
  <si>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</si>
  <si>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</si>
  <si>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</si>
  <si>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</si>
  <si>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</si>
  <si>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</si>
  <si>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</si>
  <si>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</si>
  <si>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</si>
  <si>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</si>
  <si>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</si>
  <si>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</si>
  <si>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</si>
  <si>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</si>
  <si>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</si>
  <si>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</si>
  <si>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</si>
  <si>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</si>
  <si>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</si>
  <si>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</si>
  <si>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</si>
  <si>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</si>
  <si>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</si>
  <si>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</si>
  <si>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</si>
  <si>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</si>
  <si>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</si>
  <si>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</si>
  <si>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</si>
  <si>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</si>
  <si>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</si>
  <si>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</si>
  <si>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</si>
  <si>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</si>
  <si>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</si>
  <si>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</si>
  <si>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</si>
  <si>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</si>
  <si>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</si>
  <si>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</si>
  <si>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</si>
  <si>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</si>
  <si>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</si>
  <si>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</si>
  <si>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</si>
  <si>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</si>
  <si>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</si>
  <si>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</si>
  <si>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</si>
  <si>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</si>
  <si>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</si>
  <si>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</si>
  <si>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</si>
  <si>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</si>
  <si>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</si>
  <si>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</si>
  <si>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</si>
  <si>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</si>
  <si>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</si>
  <si>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</si>
  <si>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</si>
  <si>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</si>
  <si>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</si>
  <si>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</si>
  <si>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</si>
  <si>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</si>
  <si>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</si>
  <si>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</si>
  <si>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</si>
  <si>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</si>
  <si>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</si>
  <si>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</si>
  <si>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</si>
  <si>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</si>
  <si>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</si>
  <si>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</si>
  <si>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</si>
  <si>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</si>
  <si>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</si>
  <si>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</si>
  <si>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</si>
  <si>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</si>
  <si>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</si>
  <si>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</si>
  <si>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</si>
  <si>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</si>
  <si>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</si>
  <si>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</si>
  <si>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</si>
  <si>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</si>
  <si>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</si>
  <si>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</si>
  <si>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</si>
  <si>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</si>
  <si>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</si>
  <si>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</si>
  <si>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</si>
  <si>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</si>
  <si>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</si>
  <si>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</si>
  <si>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</si>
  <si>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</si>
  <si>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</si>
  <si>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</si>
  <si>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</si>
  <si>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</si>
  <si>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</si>
  <si>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</si>
  <si>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</si>
  <si>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</si>
  <si>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</si>
  <si>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</si>
  <si>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</si>
  <si>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</si>
  <si>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</si>
  <si>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</si>
  <si>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</si>
  <si>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</si>
  <si>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</si>
  <si>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</si>
  <si>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</si>
  <si>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</si>
  <si>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</si>
  <si>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</si>
  <si>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</si>
  <si>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</si>
  <si>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</si>
  <si>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</si>
  <si>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</si>
  <si>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</si>
  <si>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</si>
  <si>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</si>
  <si>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</si>
  <si>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</si>
  <si>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</si>
  <si>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</si>
  <si>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</si>
  <si>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</si>
  <si>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</si>
  <si>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</si>
  <si>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</si>
  <si>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</si>
  <si>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</si>
  <si>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</si>
  <si>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</si>
  <si>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</si>
  <si>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</si>
  <si>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</si>
  <si>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</si>
  <si>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</si>
  <si>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</si>
  <si>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</si>
  <si>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</si>
  <si>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</si>
  <si>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</si>
  <si>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</si>
  <si>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</si>
  <si>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</si>
  <si>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</si>
  <si>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</si>
  <si>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</si>
  <si>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</si>
  <si>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</si>
  <si>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</si>
  <si>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</si>
  <si>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</si>
  <si>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</si>
  <si>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</si>
  <si>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</si>
  <si>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</si>
  <si>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</si>
  <si>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</si>
  <si>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</si>
  <si>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</si>
  <si>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</si>
  <si>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</si>
  <si>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</si>
  <si>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</si>
  <si>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</si>
  <si>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</si>
  <si>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</si>
  <si>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</si>
  <si>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</si>
  <si>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</si>
  <si>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</si>
  <si>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</si>
  <si>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</si>
  <si>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</si>
  <si>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</si>
  <si>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</si>
  <si>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</si>
  <si>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</si>
  <si>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</si>
  <si>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</si>
  <si>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</si>
  <si>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</si>
  <si>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</si>
  <si>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</si>
  <si>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</si>
  <si>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</si>
  <si>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</si>
  <si>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</si>
  <si>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</si>
  <si>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</si>
  <si>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</si>
  <si>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</si>
  <si>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</si>
  <si>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</si>
  <si>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</si>
  <si>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</si>
  <si>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</si>
  <si>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</si>
  <si>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</si>
  <si>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</si>
  <si>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</si>
  <si>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</si>
  <si>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</si>
  <si>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</si>
  <si>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</si>
  <si>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</si>
  <si>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</si>
  <si>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</si>
  <si>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</si>
  <si>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</si>
  <si>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</si>
  <si>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</si>
  <si>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</si>
  <si>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</si>
  <si>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</si>
  <si>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</si>
  <si>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</si>
  <si>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</si>
  <si>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</si>
  <si>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</si>
  <si>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</si>
  <si>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</si>
  <si>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</si>
  <si>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</si>
  <si>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</si>
  <si>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</si>
  <si>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</si>
  <si>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</si>
  <si>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</si>
  <si>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</si>
  <si>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</si>
  <si>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</si>
  <si>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</si>
  <si>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</si>
  <si>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</si>
  <si>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</si>
  <si>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</si>
  <si>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</si>
  <si>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</si>
  <si>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</si>
  <si>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</si>
  <si>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</si>
  <si>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</si>
  <si>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</si>
  <si>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</si>
  <si>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</si>
  <si>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</si>
  <si>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</si>
  <si>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</si>
  <si>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</si>
  <si>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</si>
  <si>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</si>
  <si>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</si>
  <si>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</si>
  <si>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</si>
  <si>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</si>
  <si>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</si>
  <si>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</si>
  <si>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</si>
  <si>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</si>
  <si>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</si>
  <si>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</si>
  <si>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</si>
  <si>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</si>
  <si>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</si>
  <si>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</si>
  <si>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</si>
  <si>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</si>
  <si>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</si>
  <si>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</si>
  <si>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</si>
  <si>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</si>
  <si>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</si>
  <si>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</si>
  <si>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</si>
  <si>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</si>
  <si>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</si>
  <si>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</si>
  <si>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</si>
  <si>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</si>
  <si>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</si>
  <si>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</si>
  <si>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</si>
  <si>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</si>
  <si>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</si>
  <si>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</si>
  <si>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</si>
  <si>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</si>
  <si>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</si>
  <si>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</si>
  <si>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</si>
  <si>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</si>
  <si>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</si>
  <si>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</si>
  <si>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</si>
  <si>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</si>
  <si>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</si>
  <si>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</si>
  <si>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</si>
  <si>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</si>
  <si>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</si>
  <si>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</si>
  <si>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</si>
  <si>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</si>
  <si>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</si>
  <si>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</si>
  <si>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</si>
  <si>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</si>
  <si>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</si>
  <si>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</si>
  <si>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</si>
  <si>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</si>
  <si>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</si>
  <si>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</si>
  <si>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</si>
  <si>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</si>
  <si>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</si>
  <si>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</si>
  <si>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</si>
  <si>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</si>
  <si>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</si>
  <si>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</si>
  <si>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</si>
  <si>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</si>
  <si>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</si>
  <si>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</si>
  <si>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</si>
  <si>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</si>
  <si>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</si>
  <si>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</si>
  <si>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</si>
  <si>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</si>
  <si>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</si>
  <si>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</si>
  <si>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</si>
  <si>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</si>
  <si>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</si>
  <si>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</si>
  <si>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</si>
  <si>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</si>
  <si>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</si>
  <si>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</si>
  <si>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</si>
  <si>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</si>
  <si>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</si>
  <si>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</si>
  <si>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</si>
  <si>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</si>
  <si>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</si>
  <si>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</si>
  <si>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</si>
  <si>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</si>
  <si>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</si>
  <si>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</si>
  <si>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</si>
  <si>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</si>
  <si>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</si>
  <si>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</si>
  <si>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</si>
  <si>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</si>
  <si>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</si>
  <si>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</si>
  <si>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</si>
  <si>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</si>
  <si>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</si>
  <si>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</si>
  <si>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</si>
  <si>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</si>
  <si>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</si>
  <si>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</si>
  <si>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</si>
  <si>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</si>
  <si>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</si>
  <si>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</si>
  <si>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</si>
  <si>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</si>
  <si>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</si>
  <si>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</si>
  <si>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</si>
  <si>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</si>
  <si>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</si>
  <si>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</si>
  <si>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</si>
  <si>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</si>
  <si>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</si>
  <si>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</si>
  <si>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</si>
  <si>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</si>
  <si>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</si>
  <si>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</si>
  <si>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</si>
  <si>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</si>
  <si>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</si>
  <si>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</si>
  <si>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</si>
  <si>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</si>
  <si>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</si>
  <si>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</si>
  <si>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</si>
  <si>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</si>
  <si>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</si>
  <si>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</si>
  <si>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</si>
  <si>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</si>
  <si>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</si>
  <si>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</si>
  <si>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</si>
  <si>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</si>
  <si>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</si>
  <si>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</si>
  <si>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</si>
  <si>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</si>
  <si>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</si>
  <si>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</si>
  <si>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</si>
  <si>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</si>
  <si>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</si>
  <si>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</si>
  <si>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</si>
  <si>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</si>
  <si>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</si>
  <si>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</si>
  <si>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</si>
  <si>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</si>
  <si>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</si>
  <si>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</si>
  <si>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</si>
  <si>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</si>
  <si>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</si>
  <si>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</si>
  <si>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</si>
  <si>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</si>
  <si>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</si>
  <si>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</si>
  <si>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</si>
  <si>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</si>
  <si>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</si>
  <si>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</si>
  <si>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</si>
  <si>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</si>
  <si>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</si>
  <si>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</si>
  <si>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</si>
  <si>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</si>
  <si>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</si>
  <si>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</si>
  <si>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</si>
  <si>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</si>
  <si>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</si>
  <si>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</si>
  <si>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</si>
  <si>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</si>
  <si>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</si>
  <si>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</si>
  <si>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</si>
  <si>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</si>
  <si>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</si>
  <si>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</si>
  <si>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</si>
  <si>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</si>
  <si>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</si>
  <si>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</si>
  <si>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</si>
  <si>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</si>
  <si>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</si>
  <si>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</si>
  <si>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</si>
  <si>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</si>
  <si>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</si>
  <si>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</si>
  <si>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</si>
  <si>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</si>
  <si>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</si>
  <si>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</si>
  <si>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</si>
  <si>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</si>
  <si>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</si>
  <si>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</si>
  <si>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</si>
  <si>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</si>
  <si>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</si>
  <si>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</si>
  <si>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</si>
  <si>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</si>
  <si>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</si>
  <si>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</si>
  <si>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</si>
  <si>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</si>
  <si>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</si>
  <si>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</si>
  <si>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</si>
  <si>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</si>
  <si>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</si>
  <si>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</si>
  <si>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</si>
  <si>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</si>
  <si>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</si>
  <si>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</si>
  <si>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</si>
  <si>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</si>
  <si>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</si>
  <si>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</si>
  <si>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</si>
  <si>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</si>
  <si>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</si>
  <si>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</si>
  <si>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</si>
  <si>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</si>
  <si>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</si>
  <si>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</si>
  <si>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</si>
  <si>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</si>
  <si>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</si>
  <si>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</si>
  <si>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</si>
  <si>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</si>
  <si>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</si>
  <si>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</si>
  <si>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</si>
  <si>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</si>
  <si>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</si>
  <si>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</si>
  <si>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</si>
  <si>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</si>
  <si>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</si>
  <si>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</si>
  <si>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</si>
  <si>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</si>
  <si>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</si>
  <si>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</si>
  <si>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</si>
  <si>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</si>
  <si>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</si>
  <si>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</si>
  <si>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</si>
  <si>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</si>
  <si>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</si>
  <si>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</si>
  <si>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</si>
  <si>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</si>
  <si>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</si>
  <si>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</si>
  <si>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</si>
  <si>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</si>
  <si>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</si>
  <si>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</si>
  <si>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</si>
  <si>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</si>
  <si>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</si>
  <si>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</si>
  <si>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</si>
  <si>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</si>
  <si>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</si>
  <si>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</si>
  <si>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</si>
  <si>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</si>
  <si>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</si>
  <si>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</si>
  <si>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</si>
  <si>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</si>
  <si>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</si>
  <si>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</si>
  <si>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</si>
  <si>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</si>
  <si>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</si>
  <si>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</si>
  <si>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</si>
  <si>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</si>
  <si>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</si>
  <si>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</si>
  <si>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</si>
  <si>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</si>
  <si>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</si>
  <si>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</si>
  <si>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</si>
  <si>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</si>
  <si>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</si>
  <si>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</si>
  <si>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</si>
  <si>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</si>
  <si>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</si>
  <si>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</si>
  <si>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</si>
  <si>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</si>
  <si>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</si>
  <si>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</si>
  <si>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</si>
  <si>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</si>
  <si>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</si>
  <si>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</si>
  <si>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</si>
  <si>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</si>
  <si>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</si>
  <si>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</si>
  <si>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</si>
  <si>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</si>
  <si>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</si>
  <si>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</si>
  <si>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</si>
  <si>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</si>
  <si>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</si>
  <si>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</si>
  <si>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</si>
  <si>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</si>
  <si>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</si>
  <si>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</si>
  <si>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</si>
  <si>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</si>
  <si>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</si>
  <si>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</si>
  <si>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</si>
  <si>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</si>
  <si>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</si>
  <si>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</si>
  <si>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</si>
  <si>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</si>
  <si>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</si>
  <si>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</si>
  <si>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</si>
  <si>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</si>
  <si>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</si>
  <si>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</si>
  <si>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</si>
  <si>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</si>
  <si>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</si>
  <si>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</si>
  <si>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</si>
  <si>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</si>
  <si>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</si>
  <si>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</si>
  <si>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</si>
  <si>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</si>
  <si>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</si>
  <si>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</si>
  <si>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</si>
  <si>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</si>
  <si>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</si>
  <si>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</si>
  <si>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</si>
  <si>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</si>
  <si>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</si>
  <si>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</si>
  <si>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</si>
  <si>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</si>
  <si>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</si>
  <si>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</si>
  <si>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</si>
  <si>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</si>
  <si>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</si>
  <si>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</si>
  <si>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</si>
  <si>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</si>
  <si>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</si>
  <si>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</si>
  <si>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</si>
  <si>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</si>
  <si>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</si>
  <si>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</si>
  <si>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</si>
  <si>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</si>
  <si>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</si>
  <si>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</si>
  <si>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</si>
  <si>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</si>
  <si>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</si>
  <si>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</si>
  <si>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</si>
  <si>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</si>
  <si>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</si>
  <si>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</si>
  <si>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</si>
  <si>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</si>
  <si>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</si>
  <si>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</si>
  <si>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</si>
  <si>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</si>
  <si>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</si>
  <si>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</si>
  <si>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</si>
  <si>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</si>
  <si>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</si>
  <si>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</si>
  <si>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</si>
  <si>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</si>
  <si>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</si>
  <si>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</si>
  <si>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</si>
  <si>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</si>
  <si>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</si>
  <si>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</si>
  <si>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</si>
  <si>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</si>
  <si>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</si>
  <si>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</si>
  <si>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</si>
  <si>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</si>
  <si>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</si>
  <si>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</si>
  <si>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</si>
  <si>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</si>
  <si>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</si>
  <si>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</si>
  <si>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</si>
  <si>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</si>
  <si>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</si>
  <si>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</si>
  <si>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</si>
  <si>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</si>
  <si>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</si>
  <si>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</si>
  <si>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</si>
  <si>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</si>
  <si>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</si>
  <si>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</si>
  <si>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</si>
  <si>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</si>
  <si>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</si>
  <si>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</si>
  <si>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</si>
  <si>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</si>
  <si>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</si>
  <si>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</si>
  <si>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</si>
  <si>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</si>
  <si>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</si>
  <si>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</si>
  <si>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</si>
  <si>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</si>
  <si>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</si>
  <si>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</si>
  <si>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</si>
  <si>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</si>
  <si>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</si>
  <si>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</si>
  <si>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</si>
  <si>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</si>
  <si>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</si>
  <si>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</si>
  <si>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</si>
  <si>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</si>
  <si>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</si>
  <si>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</si>
  <si>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</si>
  <si>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</si>
  <si>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</si>
  <si>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</si>
  <si>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</si>
  <si>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</si>
  <si>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</si>
  <si>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</si>
  <si>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</si>
  <si>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</si>
  <si>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</si>
  <si>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</si>
  <si>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</si>
  <si>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</si>
  <si>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</si>
  <si>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</si>
  <si>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</si>
  <si>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</si>
  <si>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</si>
  <si>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</si>
  <si>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</si>
  <si>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</si>
  <si>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</si>
  <si>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</si>
  <si>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</si>
  <si>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</si>
  <si>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</si>
  <si>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</si>
  <si>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</si>
  <si>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</si>
  <si>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</si>
  <si>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</si>
  <si>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</si>
  <si>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</si>
  <si>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</si>
  <si>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</si>
  <si>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</si>
  <si>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</si>
  <si>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</si>
  <si>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</si>
  <si>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</si>
  <si>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</si>
  <si>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</si>
  <si>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</si>
  <si>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</si>
  <si>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</si>
  <si>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</si>
  <si>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</si>
  <si>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</si>
  <si>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</si>
  <si>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</si>
  <si>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</si>
  <si>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</si>
  <si>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</si>
  <si>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</si>
  <si>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</si>
  <si>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</si>
  <si>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</si>
  <si>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</si>
  <si>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</si>
  <si>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</si>
  <si>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</si>
  <si>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</si>
  <si>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</si>
  <si>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</si>
  <si>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</si>
  <si>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</si>
  <si>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</si>
  <si>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</si>
  <si>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</si>
  <si>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</si>
  <si>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</si>
  <si>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</si>
  <si>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</si>
  <si>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</si>
  <si>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</si>
  <si>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</si>
  <si>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</si>
  <si>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</si>
  <si>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</si>
  <si>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</si>
  <si>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</si>
  <si>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</si>
  <si>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</si>
  <si>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</si>
  <si>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</si>
  <si>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</si>
  <si>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</si>
  <si>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</si>
  <si>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</si>
  <si>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</si>
  <si>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</si>
  <si>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</si>
  <si>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</si>
  <si>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</si>
  <si>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</si>
  <si>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</si>
  <si>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</si>
  <si>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</si>
  <si>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</si>
  <si>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</si>
  <si>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</si>
  <si>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</si>
  <si>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</si>
  <si>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</si>
  <si>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</si>
  <si>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</si>
  <si>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</si>
  <si>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</si>
  <si>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</si>
  <si>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</si>
  <si>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</si>
  <si>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</si>
  <si>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</si>
  <si>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</si>
  <si>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</si>
  <si>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</si>
  <si>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</si>
  <si>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</si>
  <si>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</si>
  <si>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</si>
  <si>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</si>
  <si>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</si>
  <si>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</si>
  <si>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</si>
  <si>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</si>
  <si>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</si>
  <si>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</si>
  <si>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</si>
  <si>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</si>
  <si>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</si>
  <si>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</si>
  <si>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</si>
  <si>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</si>
  <si>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</si>
  <si>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</si>
  <si>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</si>
  <si>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</si>
  <si>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</si>
  <si>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</si>
  <si>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</si>
  <si>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</si>
  <si>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</si>
  <si>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</si>
  <si>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</si>
  <si>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</si>
  <si>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</si>
  <si>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</si>
  <si>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</si>
  <si>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</si>
  <si>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</si>
  <si>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</si>
  <si>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</si>
  <si>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</si>
  <si>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</si>
  <si>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</si>
  <si>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</si>
  <si>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</si>
  <si>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</si>
  <si>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</si>
  <si>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</si>
  <si>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</si>
  <si>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</si>
  <si>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</si>
  <si>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</si>
  <si>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</si>
  <si>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</si>
  <si>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</si>
  <si>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</si>
  <si>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</si>
  <si>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</si>
  <si>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</si>
  <si>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</si>
  <si>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</si>
  <si>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</si>
  <si>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</si>
  <si>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</si>
  <si>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</si>
  <si>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</si>
  <si>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</si>
  <si>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</si>
  <si>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</si>
  <si>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</si>
  <si>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</si>
  <si>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</si>
  <si>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</si>
  <si>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</si>
  <si>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</si>
  <si>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</si>
  <si>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</si>
  <si>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</si>
  <si>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</si>
  <si>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</si>
  <si>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</si>
  <si>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</si>
  <si>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</si>
  <si>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</si>
  <si>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</si>
  <si>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</si>
  <si>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</si>
  <si>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</si>
  <si>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</si>
  <si>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</si>
  <si>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</si>
  <si>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</si>
  <si>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</si>
  <si>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</si>
  <si>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</si>
  <si>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</si>
  <si>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</si>
  <si>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</si>
  <si>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</si>
  <si>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</si>
  <si>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</si>
  <si>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</si>
  <si>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</si>
  <si>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</si>
  <si>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</si>
  <si>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</si>
  <si>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</si>
  <si>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</si>
  <si>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</si>
  <si>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</si>
  <si>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</si>
  <si>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</si>
  <si>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</si>
  <si>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</si>
  <si>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</si>
  <si>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</si>
  <si>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</si>
  <si>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</si>
  <si>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</si>
  <si>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</si>
  <si>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</si>
  <si>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</si>
  <si>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</si>
  <si>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</si>
  <si>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</si>
  <si>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</si>
  <si>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</si>
  <si>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</si>
  <si>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</si>
  <si>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</si>
  <si>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</si>
  <si>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</si>
  <si>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</si>
  <si>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</si>
  <si>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</si>
  <si>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</si>
  <si>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</si>
  <si>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</si>
  <si>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</si>
  <si>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</si>
  <si>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</si>
  <si>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</si>
  <si>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</si>
  <si>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</si>
  <si>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</si>
  <si>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</si>
  <si>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</si>
  <si>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</si>
  <si>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</si>
  <si>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</si>
  <si>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</si>
  <si>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</si>
  <si>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</si>
  <si>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</si>
  <si>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</si>
  <si>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</si>
  <si>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</si>
  <si>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</si>
  <si>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</si>
  <si>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</si>
  <si>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</si>
  <si>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</si>
  <si>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</si>
  <si>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</si>
  <si>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</si>
  <si>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</si>
  <si>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</si>
  <si>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</si>
  <si>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</si>
  <si>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</si>
  <si>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</si>
  <si>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</si>
  <si>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</si>
  <si>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</si>
  <si>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</si>
  <si>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</si>
  <si>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</si>
  <si>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</si>
  <si>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</si>
  <si>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</si>
  <si>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</si>
  <si>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</si>
  <si>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</si>
  <si>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</si>
  <si>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</si>
  <si>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</si>
  <si>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</si>
  <si>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</si>
  <si>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</si>
  <si>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</si>
  <si>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</si>
  <si>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</si>
  <si>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</si>
  <si>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</si>
  <si>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</si>
  <si>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</si>
  <si>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</si>
  <si>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</si>
  <si>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</si>
  <si>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</si>
  <si>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</si>
  <si>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</si>
  <si>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</si>
  <si>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</si>
  <si>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</si>
  <si>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</si>
  <si>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</si>
  <si>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</si>
  <si>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</si>
  <si>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</si>
  <si>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</si>
  <si>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</si>
  <si>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</si>
  <si>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</si>
  <si>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</si>
  <si>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</si>
  <si>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</si>
  <si>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</si>
  <si>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</si>
  <si>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</si>
  <si>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</si>
  <si>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</si>
  <si>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</si>
  <si>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</si>
  <si>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</si>
  <si>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</si>
  <si>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</si>
  <si>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</si>
  <si>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</si>
  <si>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</si>
  <si>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</si>
  <si>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</si>
  <si>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</si>
  <si>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</si>
  <si>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</si>
  <si>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</si>
  <si>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</si>
  <si>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</si>
  <si>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</si>
  <si>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</si>
  <si>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</si>
  <si>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</si>
  <si>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</si>
  <si>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</si>
  <si>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</si>
  <si>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</si>
  <si>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</si>
  <si>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</si>
  <si>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</si>
  <si>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</si>
  <si>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</si>
  <si>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</si>
  <si>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</si>
  <si>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</si>
  <si>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</si>
  <si>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</si>
  <si>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</si>
  <si>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</si>
  <si>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</si>
  <si>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</si>
  <si>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</si>
  <si>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</si>
  <si>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</si>
  <si>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</si>
  <si>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</si>
  <si>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</si>
  <si>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</si>
  <si>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</si>
  <si>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</si>
  <si>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</si>
  <si>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</si>
  <si>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</si>
  <si>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</si>
  <si>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</si>
  <si>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</si>
  <si>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</si>
  <si>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</si>
  <si>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</si>
  <si>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</si>
  <si>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</si>
  <si>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</si>
  <si>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</si>
  <si>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</si>
  <si>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</si>
  <si>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</si>
  <si>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</si>
  <si>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</si>
  <si>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</si>
  <si>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</si>
  <si>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</si>
  <si>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</si>
  <si>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</si>
  <si>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</si>
  <si>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</si>
  <si>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</si>
  <si>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</si>
  <si>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</si>
  <si>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</si>
  <si>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</si>
  <si>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</si>
  <si>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</si>
  <si>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</si>
  <si>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</si>
  <si>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</si>
  <si>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</si>
  <si>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</si>
  <si>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</si>
  <si>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</si>
  <si>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</si>
  <si>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</si>
  <si>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</si>
  <si>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</si>
  <si>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</si>
  <si>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</si>
  <si>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</si>
  <si>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</si>
  <si>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</si>
  <si>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</si>
  <si>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</si>
  <si>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</si>
  <si>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</si>
  <si>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</si>
  <si>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</si>
  <si>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</si>
  <si>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</si>
  <si>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</si>
  <si>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</si>
  <si>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</si>
  <si>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</si>
  <si>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</si>
  <si>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</si>
  <si>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</si>
  <si>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</si>
  <si>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</si>
  <si>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</si>
  <si>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</si>
  <si>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</si>
  <si>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</si>
  <si>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</si>
  <si>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</si>
  <si>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</si>
  <si>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</si>
  <si>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</si>
  <si>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</si>
  <si>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</si>
  <si>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</si>
  <si>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</si>
  <si>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</si>
  <si>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</si>
  <si>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</si>
  <si>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</si>
  <si>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</si>
  <si>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</si>
  <si>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</si>
  <si>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</si>
  <si>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</si>
  <si>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</si>
  <si>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</si>
  <si>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</si>
  <si>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</si>
  <si>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</si>
  <si>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</si>
  <si>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</si>
  <si>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</si>
  <si>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</si>
  <si>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</si>
  <si>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</si>
  <si>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</si>
  <si>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</si>
  <si>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</si>
  <si>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</si>
  <si>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</si>
  <si>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</si>
  <si>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</si>
  <si>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</si>
  <si>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</si>
  <si>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</si>
  <si>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</si>
  <si>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</si>
  <si>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</si>
  <si>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</si>
  <si>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</si>
  <si>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</si>
  <si>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</si>
  <si>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</si>
  <si>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</si>
  <si>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</si>
  <si>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</si>
  <si>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</si>
  <si>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</si>
  <si>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</si>
  <si>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</si>
  <si>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</si>
  <si>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</si>
  <si>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</si>
  <si>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</si>
  <si>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</si>
  <si>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</si>
  <si>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</si>
  <si>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</si>
  <si>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</si>
  <si>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</si>
  <si>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</si>
  <si>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</si>
  <si>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</si>
  <si>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</si>
  <si>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</si>
  <si>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</si>
  <si>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</si>
  <si>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</si>
  <si>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</si>
  <si>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</si>
  <si>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</si>
  <si>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</si>
  <si>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</si>
  <si>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</si>
  <si>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</si>
  <si>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</si>
  <si>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</si>
  <si>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</si>
  <si>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</si>
  <si>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</si>
  <si>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</si>
  <si>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</si>
  <si>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</si>
  <si>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</si>
  <si>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</si>
  <si>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</si>
  <si>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</si>
  <si>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</si>
  <si>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</si>
  <si>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</si>
  <si>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</si>
  <si>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</si>
  <si>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</si>
  <si>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</si>
  <si>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</si>
  <si>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</si>
  <si>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</si>
  <si>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</si>
  <si>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</si>
  <si>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</si>
  <si>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</si>
  <si>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</si>
  <si>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</si>
  <si>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</si>
  <si>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</si>
  <si>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</si>
  <si>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</si>
  <si>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</si>
  <si>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</si>
  <si>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</si>
  <si>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</si>
  <si>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</si>
  <si>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</si>
  <si>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</si>
  <si>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</si>
  <si>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</si>
  <si>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</si>
  <si>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</si>
  <si>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</si>
  <si>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</si>
  <si>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</si>
  <si>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</si>
  <si>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</si>
  <si>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</si>
  <si>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</si>
  <si>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</si>
  <si>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</si>
  <si>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</si>
  <si>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</si>
  <si>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</si>
  <si>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</si>
  <si>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</si>
  <si>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</si>
  <si>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</si>
  <si>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</si>
  <si>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</si>
  <si>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</si>
  <si>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</si>
  <si>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</si>
  <si>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</si>
  <si>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</si>
  <si>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</si>
  <si>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</si>
  <si>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</si>
  <si>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</si>
  <si>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</si>
  <si>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</si>
  <si>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</si>
  <si>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</si>
  <si>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</si>
  <si>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</si>
  <si>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</si>
  <si>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</si>
  <si>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</si>
  <si>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</si>
  <si>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</si>
  <si>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</si>
  <si>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</si>
  <si>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</si>
  <si>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</si>
  <si>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</si>
  <si>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</si>
  <si>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</si>
  <si>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</si>
  <si>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</si>
  <si>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</si>
  <si>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</si>
  <si>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</si>
  <si>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</si>
  <si>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</si>
  <si>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</si>
  <si>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</si>
  <si>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</si>
  <si>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</si>
  <si>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</si>
  <si>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</si>
  <si>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</si>
  <si>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</si>
  <si>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</si>
  <si>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</si>
  <si>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</si>
  <si>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</si>
  <si>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</si>
  <si>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</si>
  <si>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</si>
  <si>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</si>
  <si>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</si>
  <si>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</si>
  <si>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</si>
  <si>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</si>
  <si>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</si>
  <si>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</si>
  <si>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</si>
  <si>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</si>
  <si>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</si>
  <si>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</si>
  <si>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</si>
  <si>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</si>
  <si>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</si>
  <si>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</si>
  <si>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</si>
  <si>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</si>
  <si>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</si>
  <si>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</si>
  <si>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</si>
  <si>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</si>
  <si>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</si>
  <si>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</si>
  <si>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</si>
  <si>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</si>
  <si>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</si>
  <si>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</si>
  <si>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</si>
  <si>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</si>
  <si>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</si>
  <si>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</si>
  <si>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</si>
  <si>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</si>
  <si>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</si>
  <si>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</si>
  <si>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</si>
  <si>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</si>
  <si>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</si>
  <si>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</si>
  <si>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</si>
  <si>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</si>
  <si>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</si>
  <si>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</si>
  <si>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</si>
  <si>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</si>
  <si>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</si>
  <si>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</si>
  <si>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</si>
  <si>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</si>
  <si>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</si>
  <si>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</si>
  <si>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</si>
  <si>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</si>
  <si>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</si>
  <si>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</si>
  <si>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</si>
  <si>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</si>
  <si>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</si>
  <si>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</si>
  <si>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</si>
  <si>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</si>
  <si>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</si>
  <si>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</si>
  <si>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</si>
  <si>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</si>
  <si>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</si>
  <si>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</si>
  <si>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</si>
  <si>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</si>
  <si>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</si>
  <si>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</si>
  <si>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</si>
  <si>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</si>
  <si>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</si>
  <si>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</si>
  <si>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</si>
  <si>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</si>
  <si>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</si>
  <si>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</si>
  <si>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</si>
  <si>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</si>
  <si>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</si>
  <si>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</si>
  <si>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</si>
  <si>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</si>
  <si>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</si>
  <si>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</si>
  <si>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</si>
  <si>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</si>
  <si>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</si>
  <si>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</si>
  <si>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</si>
  <si>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</si>
  <si>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</si>
  <si>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</si>
  <si>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</si>
  <si>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</si>
  <si>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</si>
  <si>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</si>
  <si>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</si>
  <si>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</si>
  <si>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</si>
  <si>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</si>
  <si>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</si>
  <si>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</si>
  <si>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</si>
  <si>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</si>
  <si>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</si>
  <si>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</si>
  <si>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</si>
  <si>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</si>
  <si>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</si>
  <si>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</si>
  <si>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</si>
  <si>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</si>
  <si>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</si>
  <si>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</si>
  <si>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</si>
  <si>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</si>
  <si>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</si>
  <si>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</si>
  <si>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</si>
  <si>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</si>
  <si>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</si>
  <si>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</si>
  <si>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</si>
  <si>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</si>
  <si>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</si>
  <si>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</si>
  <si>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</si>
  <si>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</si>
  <si>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</si>
  <si>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</si>
  <si>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</si>
  <si>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</si>
  <si>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</si>
  <si>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</si>
  <si>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</si>
  <si>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</si>
  <si>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</si>
  <si>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</si>
  <si>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</si>
  <si>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</si>
  <si>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</si>
  <si>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</si>
  <si>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</si>
  <si>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</si>
  <si>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</si>
  <si>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</si>
  <si>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</si>
  <si>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</si>
  <si>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</si>
  <si>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</si>
  <si>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</si>
  <si>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</si>
  <si>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</si>
  <si>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</si>
  <si>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</si>
  <si>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</si>
  <si>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</si>
  <si>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</si>
  <si>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</si>
  <si>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</si>
  <si>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</si>
  <si>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</si>
  <si>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</si>
  <si>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</si>
  <si>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</si>
  <si>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</si>
  <si>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</si>
  <si>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</si>
  <si>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</si>
  <si>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</si>
  <si>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</si>
  <si>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</si>
  <si>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</si>
  <si>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</si>
  <si>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</si>
  <si>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</si>
  <si>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</si>
  <si>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</si>
  <si>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</si>
  <si>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</si>
  <si>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</si>
  <si>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</si>
  <si>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</si>
  <si>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</si>
  <si>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</si>
  <si>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</si>
  <si>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</si>
  <si>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</si>
  <si>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</si>
  <si>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</si>
  <si>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</si>
  <si>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</si>
  <si>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</si>
  <si>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</si>
  <si>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</si>
  <si>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</si>
  <si>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</si>
  <si>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</si>
  <si>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</si>
  <si>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</si>
  <si>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</si>
  <si>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</si>
  <si>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</si>
  <si>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</si>
  <si>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</si>
  <si>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</si>
  <si>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</si>
  <si>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</si>
  <si>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</si>
  <si>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</si>
  <si>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</si>
  <si>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</si>
  <si>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</si>
  <si>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</si>
  <si>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</si>
  <si>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</si>
  <si>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</si>
  <si>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</si>
  <si>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</si>
  <si>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</si>
  <si>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</si>
  <si>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</si>
  <si>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</si>
  <si>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</si>
  <si>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</si>
  <si>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</si>
  <si>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</si>
  <si>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</si>
  <si>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</si>
  <si>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</si>
  <si>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</si>
  <si>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</si>
  <si>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</si>
  <si>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</si>
  <si>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</si>
  <si>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</si>
  <si>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</si>
  <si>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</si>
  <si>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</si>
  <si>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</si>
  <si>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</si>
  <si>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</si>
  <si>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</si>
  <si>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</si>
  <si>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</si>
  <si>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</si>
  <si>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</si>
  <si>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</si>
  <si>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</si>
  <si>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</si>
  <si>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</si>
  <si>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</si>
  <si>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</si>
  <si>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</si>
  <si>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</si>
  <si>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</si>
  <si>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</si>
  <si>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</si>
  <si>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</si>
  <si>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</si>
  <si>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</si>
  <si>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</si>
  <si>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</si>
  <si>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</si>
  <si>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</si>
  <si>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</si>
  <si>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</si>
  <si>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</si>
  <si>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</si>
  <si>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</si>
  <si>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</si>
  <si>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</si>
  <si>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</si>
  <si>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</si>
  <si>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</si>
  <si>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</si>
  <si>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</si>
  <si>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</si>
  <si>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</si>
  <si>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</si>
  <si>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</si>
  <si>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</si>
  <si>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</si>
  <si>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</si>
  <si>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</si>
  <si>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</si>
  <si>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</si>
  <si>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</si>
  <si>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</si>
  <si>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</si>
  <si>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</si>
  <si>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</si>
  <si>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</si>
  <si>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</si>
  <si>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</si>
  <si>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</si>
  <si>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</si>
  <si>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</si>
  <si>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</si>
  <si>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</si>
  <si>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</si>
  <si>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</si>
  <si>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</si>
  <si>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</si>
  <si>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</si>
  <si>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</si>
  <si>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</si>
  <si>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</si>
  <si>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</si>
  <si>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</si>
  <si>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</si>
  <si>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</si>
  <si>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</si>
  <si>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</si>
  <si>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</si>
  <si>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</si>
  <si>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</si>
  <si>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</si>
  <si>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</si>
  <si>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</si>
  <si>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</si>
  <si>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</si>
  <si>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</si>
  <si>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</si>
  <si>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</si>
  <si>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</si>
  <si>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</si>
  <si>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</si>
  <si>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</si>
  <si>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</si>
  <si>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</si>
  <si>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</si>
  <si>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</si>
  <si>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</si>
  <si>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</si>
  <si>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</si>
  <si>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</si>
  <si>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</si>
  <si>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</si>
  <si>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</si>
  <si>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</si>
  <si>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</si>
  <si>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</si>
  <si>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</si>
  <si>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</si>
  <si>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</si>
  <si>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</si>
  <si>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</si>
  <si>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</si>
  <si>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</si>
  <si>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</si>
  <si>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</si>
  <si>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</si>
  <si>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</si>
  <si>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</si>
  <si>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</si>
  <si>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</si>
  <si>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</si>
  <si>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</si>
  <si>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</si>
  <si>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</si>
  <si>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</si>
  <si>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</si>
  <si>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</si>
  <si>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</si>
  <si>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</si>
  <si>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</si>
  <si>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</si>
  <si>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</si>
  <si>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</si>
  <si>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</si>
  <si>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</si>
  <si>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</si>
  <si>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</si>
  <si>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</si>
  <si>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</si>
  <si>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</si>
  <si>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</si>
  <si>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</si>
  <si>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</si>
  <si>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</si>
  <si>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</si>
  <si>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</si>
  <si>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</si>
  <si>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</si>
  <si>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</si>
  <si>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</si>
  <si>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</si>
  <si>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</si>
  <si>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</si>
  <si>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</si>
  <si>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</si>
  <si>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</si>
  <si>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</si>
  <si>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</si>
  <si>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</si>
  <si>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</si>
  <si>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</si>
  <si>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</si>
  <si>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</si>
  <si>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</si>
  <si>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</si>
  <si>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</si>
  <si>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</si>
  <si>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</si>
  <si>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</si>
  <si>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</si>
  <si>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</si>
  <si>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</si>
  <si>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</si>
  <si>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</si>
  <si>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</si>
  <si>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</si>
  <si>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</si>
  <si>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</si>
  <si>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</si>
  <si>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</si>
  <si>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</si>
  <si>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</si>
  <si>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</si>
  <si>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</si>
  <si>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</si>
  <si>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</si>
  <si>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</si>
  <si>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</si>
  <si>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</si>
  <si>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</si>
  <si>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</si>
  <si>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</si>
  <si>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</si>
  <si>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</si>
  <si>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</si>
  <si>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</si>
  <si>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</si>
  <si>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</si>
  <si>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</si>
  <si>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</si>
  <si>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</si>
  <si>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</si>
  <si>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</si>
  <si>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</si>
  <si>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</si>
  <si>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</si>
  <si>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</si>
  <si>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</si>
  <si>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</si>
  <si>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</si>
  <si>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</si>
  <si>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</si>
  <si>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</si>
  <si>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</si>
  <si>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</si>
  <si>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</si>
  <si>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</si>
  <si>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</si>
  <si>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</si>
  <si>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</si>
  <si>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</si>
  <si>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</si>
  <si>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</si>
  <si>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</si>
  <si>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</si>
  <si>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</si>
  <si>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</si>
  <si>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</si>
  <si>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</si>
  <si>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</si>
  <si>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</si>
  <si>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</si>
  <si>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</si>
  <si>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</si>
  <si>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</si>
  <si>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</si>
  <si>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</si>
  <si>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</si>
  <si>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</si>
  <si>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</si>
  <si>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</si>
  <si>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</si>
  <si>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</si>
  <si>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</si>
  <si>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</si>
  <si>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</si>
  <si>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</si>
  <si>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</si>
  <si>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</si>
  <si>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</si>
  <si>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</si>
  <si>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</si>
  <si>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</si>
  <si>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</si>
  <si>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</si>
  <si>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</si>
  <si>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</si>
  <si>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</si>
  <si>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</si>
  <si>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</si>
  <si>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</si>
  <si>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</si>
  <si>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</si>
  <si>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</si>
  <si>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</si>
  <si>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</si>
  <si>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</si>
  <si>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</si>
  <si>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</si>
  <si>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</si>
  <si>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</si>
  <si>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</si>
  <si>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</si>
  <si>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</si>
  <si>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</si>
  <si>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</si>
  <si>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</si>
  <si>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</si>
  <si>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</si>
  <si>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</si>
  <si>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</si>
  <si>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</si>
  <si>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</si>
  <si>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</si>
  <si>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</si>
  <si>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</si>
  <si>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</si>
  <si>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</si>
  <si>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</si>
  <si>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</si>
  <si>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</si>
  <si>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</si>
  <si>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</si>
  <si>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</si>
  <si>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</si>
  <si>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</si>
  <si>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</si>
  <si>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</si>
  <si>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</si>
  <si>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</si>
  <si>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</si>
  <si>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</si>
  <si>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</si>
  <si>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</si>
  <si>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</si>
  <si>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</si>
  <si>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</si>
  <si>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</si>
  <si>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</si>
  <si>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</si>
  <si>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</si>
  <si>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</si>
  <si>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</si>
  <si>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</si>
  <si>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</si>
  <si>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</si>
  <si>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</si>
  <si>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</si>
  <si>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</si>
  <si>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</si>
  <si>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</si>
  <si>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</si>
  <si>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</si>
  <si>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</si>
  <si>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</si>
  <si>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</si>
  <si>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</si>
  <si>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</si>
  <si>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</si>
  <si>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</si>
  <si>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</si>
  <si>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</si>
  <si>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</si>
  <si>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</si>
  <si>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</si>
  <si>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</si>
  <si>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</si>
  <si>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</si>
  <si>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</si>
  <si>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</si>
  <si>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</si>
  <si>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</si>
  <si>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</si>
  <si>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</si>
  <si>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</si>
  <si>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</si>
  <si>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</si>
  <si>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</si>
  <si>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</si>
  <si>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</si>
  <si>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</si>
  <si>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</si>
  <si>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</si>
  <si>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</si>
  <si>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</si>
  <si>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</si>
  <si>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</si>
  <si>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</si>
  <si>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</si>
  <si>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</si>
  <si>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</si>
  <si>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</si>
  <si>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</si>
  <si>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</si>
  <si>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</si>
  <si>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</si>
  <si>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</si>
  <si>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</si>
  <si>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</si>
  <si>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</si>
  <si>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</si>
  <si>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</si>
  <si>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</si>
  <si>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</si>
  <si>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</si>
  <si>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</si>
  <si>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</si>
  <si>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</si>
  <si>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</si>
  <si>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</si>
  <si>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</si>
  <si>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</si>
  <si>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</si>
  <si>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</si>
  <si>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</si>
  <si>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</si>
  <si>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</si>
  <si>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</si>
  <si>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</si>
  <si>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</si>
  <si>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</si>
  <si>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</si>
  <si>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</si>
  <si>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</si>
  <si>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</si>
  <si>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</si>
  <si>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</si>
  <si>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</si>
  <si>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</si>
  <si>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</si>
  <si>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</si>
  <si>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</si>
  <si>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</si>
  <si>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</si>
  <si>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</si>
  <si>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</si>
  <si>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</si>
  <si>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</si>
  <si>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</si>
  <si>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</si>
  <si>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</si>
  <si>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</si>
  <si>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</si>
  <si>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</si>
  <si>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</si>
  <si>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</si>
  <si>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</si>
  <si>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</si>
  <si>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</si>
  <si>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</si>
  <si>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</si>
  <si>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</si>
  <si>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</si>
  <si>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</si>
  <si>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</si>
  <si>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</si>
  <si>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</si>
  <si>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</si>
  <si>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</si>
  <si>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</si>
  <si>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</si>
  <si>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</si>
  <si>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</si>
  <si>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</si>
  <si>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</si>
  <si>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</si>
  <si>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</si>
  <si>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</si>
  <si>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</si>
  <si>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</si>
  <si>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</si>
  <si>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</si>
  <si>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</si>
  <si>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</si>
  <si>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</si>
  <si>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</si>
  <si>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</si>
  <si>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</si>
  <si>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</si>
  <si>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</si>
  <si>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</si>
  <si>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</si>
  <si>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</si>
  <si>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</si>
  <si>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</si>
  <si>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</si>
  <si>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</si>
  <si>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</si>
  <si>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</si>
  <si>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</si>
  <si>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</si>
  <si>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</si>
  <si>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</si>
  <si>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</si>
  <si>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</si>
  <si>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</si>
  <si>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</si>
  <si>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</si>
  <si>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</si>
  <si>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</si>
  <si>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</si>
  <si>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</si>
  <si>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</si>
  <si>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</si>
  <si>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</si>
  <si>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</si>
  <si>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</si>
  <si>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</si>
  <si>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</si>
  <si>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</si>
  <si>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</si>
  <si>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</si>
  <si>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</si>
  <si>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</si>
  <si>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</si>
  <si>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</si>
  <si>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</si>
  <si>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</si>
  <si>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</si>
  <si>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</si>
  <si>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</si>
  <si>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</si>
  <si>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</si>
  <si>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</si>
  <si>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</si>
  <si>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</si>
  <si>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</si>
  <si>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</si>
  <si>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</si>
  <si>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</si>
  <si>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</si>
  <si>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</si>
  <si>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</si>
  <si>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</si>
  <si>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</si>
  <si>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</si>
  <si>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</si>
  <si>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</si>
  <si>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</si>
  <si>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</si>
  <si>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</si>
  <si>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</si>
  <si>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</si>
  <si>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</si>
  <si>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</si>
  <si>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</si>
  <si>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</si>
  <si>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</si>
  <si>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</si>
  <si>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</si>
  <si>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</si>
  <si>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</si>
  <si>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</si>
  <si>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</si>
  <si>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</si>
  <si>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</si>
  <si>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</si>
  <si>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</si>
  <si>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</si>
  <si>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</si>
  <si>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</si>
  <si>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</si>
  <si>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</si>
  <si>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</si>
  <si>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</si>
  <si>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</si>
  <si>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</si>
  <si>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</si>
  <si>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</si>
  <si>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</si>
  <si>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</si>
  <si>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</si>
  <si>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</si>
  <si>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</si>
  <si>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</si>
  <si>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</si>
  <si>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</si>
  <si>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</si>
  <si>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</si>
  <si>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</si>
  <si>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</si>
  <si>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</si>
  <si>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</si>
  <si>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</si>
  <si>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</si>
  <si>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</si>
  <si>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</si>
  <si>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</si>
  <si>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</si>
  <si>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</si>
  <si>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</si>
  <si>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</si>
  <si>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</si>
  <si>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</si>
  <si>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</si>
  <si>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</si>
  <si>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</si>
  <si>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</si>
  <si>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</si>
  <si>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</si>
  <si>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</si>
  <si>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</si>
  <si>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</si>
  <si>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</si>
  <si>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</si>
  <si>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</si>
  <si>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</si>
  <si>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</si>
  <si>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</si>
  <si>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</si>
  <si>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</si>
  <si>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</si>
  <si>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</si>
  <si>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</si>
  <si>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</si>
  <si>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</si>
  <si>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</si>
  <si>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</si>
  <si>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</si>
  <si>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</si>
  <si>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</si>
  <si>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</si>
  <si>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</si>
  <si>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</si>
  <si>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</si>
  <si>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</si>
  <si>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</si>
  <si>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</si>
  <si>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</si>
  <si>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</si>
  <si>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</si>
  <si>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</si>
  <si>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</si>
  <si>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</si>
  <si>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</si>
  <si>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</si>
  <si>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</si>
  <si>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</si>
  <si>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</si>
  <si>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</si>
  <si>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</si>
  <si>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</si>
  <si>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</si>
  <si>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</si>
  <si>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</si>
  <si>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</si>
  <si>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</si>
  <si>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</si>
  <si>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</si>
  <si>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</si>
  <si>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</si>
  <si>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</si>
  <si>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</si>
  <si>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</si>
  <si>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</si>
  <si>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</si>
  <si>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</si>
  <si>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</si>
  <si>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</si>
  <si>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</si>
  <si>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</si>
  <si>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</si>
  <si>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</si>
  <si>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</si>
  <si>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</si>
  <si>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</si>
  <si>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</si>
  <si>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</si>
  <si>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</si>
  <si>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</si>
  <si>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</si>
  <si>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</si>
  <si>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</si>
  <si>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</si>
  <si>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</si>
  <si>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</si>
  <si>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</si>
  <si>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</si>
  <si>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</si>
  <si>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</si>
  <si>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</si>
  <si>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</si>
  <si>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</si>
  <si>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</si>
  <si>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</si>
  <si>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</si>
  <si>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</si>
  <si>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</si>
  <si>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</si>
  <si>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</si>
  <si>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</si>
  <si>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</si>
  <si>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</si>
  <si>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</si>
  <si>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</si>
  <si>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</si>
  <si>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</si>
  <si>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</si>
  <si>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</si>
  <si>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</si>
  <si>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</si>
  <si>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</si>
  <si>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</si>
  <si>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</si>
  <si>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</si>
  <si>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</si>
  <si>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</si>
  <si>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</si>
  <si>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</si>
  <si>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</si>
  <si>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</si>
  <si>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</si>
  <si>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</si>
  <si>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</si>
  <si>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</si>
  <si>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</si>
  <si>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</si>
  <si>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</si>
  <si>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</si>
  <si>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</si>
  <si>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</si>
  <si>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</si>
  <si>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</si>
  <si>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</si>
  <si>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</si>
  <si>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</si>
  <si>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</si>
  <si>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</si>
  <si>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</si>
  <si>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</si>
  <si>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</si>
  <si>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</si>
  <si>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</si>
  <si>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</si>
  <si>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</si>
  <si>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</si>
  <si>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</si>
  <si>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</si>
  <si>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</si>
  <si>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</si>
  <si>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</si>
  <si>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</si>
  <si>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</si>
  <si>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</si>
  <si>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</si>
  <si>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</si>
  <si>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</si>
  <si>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</si>
  <si>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</si>
  <si>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</si>
  <si>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</si>
  <si>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</si>
  <si>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</si>
  <si>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</si>
  <si>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</si>
  <si>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</si>
  <si>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</si>
  <si>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</si>
  <si>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</si>
  <si>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</si>
  <si>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</si>
  <si>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</si>
  <si>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</si>
  <si>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</si>
  <si>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</si>
  <si>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</si>
  <si>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</si>
  <si>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</si>
  <si>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</si>
  <si>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</si>
  <si>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</si>
  <si>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</si>
  <si>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</si>
  <si>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</si>
  <si>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</si>
  <si>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</si>
  <si>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</si>
  <si>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</si>
  <si>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</si>
  <si>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</si>
  <si>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</si>
  <si>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</si>
  <si>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</si>
  <si>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</si>
  <si>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</si>
  <si>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</si>
  <si>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</si>
  <si>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</si>
  <si>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</si>
  <si>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</si>
  <si>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</si>
  <si>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</si>
  <si>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</si>
  <si>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</si>
  <si>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</si>
  <si>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</si>
  <si>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</si>
  <si>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</si>
  <si>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</si>
  <si>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</si>
  <si>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</si>
  <si>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</si>
  <si>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</si>
  <si>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</si>
  <si>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</si>
  <si>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</si>
  <si>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</si>
  <si>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</si>
  <si>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</si>
  <si>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</si>
  <si>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</si>
  <si>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</si>
  <si>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</si>
  <si>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</si>
  <si>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</si>
  <si>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</si>
  <si>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</si>
  <si>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</si>
  <si>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</si>
  <si>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</si>
  <si>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</si>
  <si>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</si>
  <si>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</si>
  <si>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</si>
  <si>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</si>
  <si>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</si>
  <si>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</si>
  <si>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</si>
  <si>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</si>
  <si>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</si>
  <si>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</si>
  <si>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</si>
  <si>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</si>
  <si>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</si>
  <si>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</si>
  <si>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</si>
  <si>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</si>
  <si>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</si>
  <si>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</si>
  <si>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</si>
  <si>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</si>
  <si>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</si>
  <si>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</si>
  <si>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</si>
  <si>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</si>
  <si>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</si>
  <si>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</si>
  <si>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</si>
  <si>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</si>
  <si>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</si>
  <si>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</si>
  <si>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</si>
  <si>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</si>
  <si>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</si>
  <si>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</si>
  <si>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</si>
  <si>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</si>
  <si>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</si>
  <si>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</si>
  <si>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</si>
  <si>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</si>
  <si>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</si>
  <si>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</si>
  <si>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</si>
  <si>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</si>
  <si>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</si>
  <si>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</si>
  <si>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</si>
  <si>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</si>
  <si>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</si>
  <si>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</si>
  <si>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</si>
  <si>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</si>
  <si>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</si>
  <si>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</si>
  <si>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</si>
  <si>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</si>
  <si>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</si>
  <si>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</si>
  <si>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</si>
  <si>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</si>
  <si>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</si>
  <si>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</si>
  <si>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</si>
  <si>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</si>
  <si>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</si>
  <si>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</si>
  <si>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</si>
  <si>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</si>
  <si>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</si>
  <si>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</si>
  <si>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</si>
  <si>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</si>
  <si>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</si>
  <si>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</si>
  <si>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</si>
  <si>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</si>
  <si>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</si>
  <si>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</si>
  <si>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</si>
  <si>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</si>
  <si>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</si>
  <si>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</si>
  <si>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</si>
  <si>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</si>
  <si>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</si>
  <si>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</si>
  <si>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</si>
  <si>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</si>
  <si>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</si>
  <si>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</si>
  <si>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</si>
  <si>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</si>
  <si>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</si>
  <si>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</si>
  <si>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</si>
  <si>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</si>
  <si>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</si>
  <si>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</si>
  <si>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</si>
  <si>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</si>
  <si>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</si>
  <si>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</si>
  <si>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</si>
  <si>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</si>
  <si>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</si>
  <si>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</si>
  <si>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</si>
  <si>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</si>
  <si>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</si>
  <si>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</si>
  <si>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</si>
  <si>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</si>
  <si>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</si>
  <si>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</si>
  <si>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</si>
  <si>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</si>
  <si>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</si>
  <si>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</si>
  <si>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</si>
  <si>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</si>
  <si>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</si>
  <si>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</si>
  <si>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</si>
  <si>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</si>
  <si>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</si>
  <si>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</si>
  <si>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</si>
  <si>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</si>
  <si>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</si>
  <si>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</si>
  <si>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</si>
  <si>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</si>
  <si>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</si>
  <si>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</si>
  <si>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</si>
  <si>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</si>
  <si>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</si>
  <si>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</si>
  <si>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</si>
  <si>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</si>
  <si>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</si>
  <si>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</si>
  <si>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</si>
  <si>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</si>
  <si>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</si>
  <si>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</si>
  <si>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</si>
  <si>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</si>
  <si>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</si>
  <si>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</si>
  <si>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</si>
  <si>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</si>
  <si>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</si>
  <si>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</si>
  <si>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</si>
  <si>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</si>
  <si>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</si>
  <si>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</si>
  <si>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</si>
  <si>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</si>
  <si>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</si>
  <si>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</si>
  <si>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</si>
  <si>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</si>
  <si>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</si>
  <si>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</si>
  <si>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</si>
  <si>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</si>
  <si>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</si>
  <si>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</si>
  <si>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</si>
  <si>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</si>
  <si>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</si>
  <si>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</si>
  <si>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</si>
  <si>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</si>
  <si>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</si>
  <si>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</si>
  <si>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</si>
  <si>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</si>
  <si>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</si>
  <si>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</si>
  <si>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</si>
  <si>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</si>
  <si>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</si>
  <si>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</si>
  <si>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</si>
  <si>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</si>
  <si>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</si>
  <si>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</si>
  <si>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</si>
  <si>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</si>
  <si>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</si>
  <si>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</si>
  <si>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</si>
  <si>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</si>
  <si>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</si>
  <si>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</si>
  <si>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</si>
  <si>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</si>
  <si>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</si>
  <si>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</si>
  <si>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</si>
  <si>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</si>
  <si>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</si>
  <si>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</si>
  <si>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</si>
  <si>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</si>
  <si>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</si>
  <si>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</si>
  <si>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</si>
  <si>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</si>
  <si>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</si>
  <si>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</si>
  <si>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</si>
  <si>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</si>
  <si>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</si>
  <si>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</si>
  <si>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</si>
  <si>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</si>
  <si>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</si>
  <si>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</si>
  <si>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</si>
  <si>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</si>
  <si>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</si>
  <si>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</si>
  <si>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</si>
  <si>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</si>
  <si>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</si>
  <si>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</si>
  <si>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</si>
  <si>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</si>
  <si>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</si>
  <si>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</si>
  <si>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</si>
  <si>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</si>
  <si>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</si>
  <si>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</si>
  <si>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</si>
  <si>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</si>
  <si>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</si>
  <si>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</si>
  <si>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</si>
  <si>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</si>
  <si>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</si>
  <si>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</si>
  <si>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</si>
  <si>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</si>
  <si>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</si>
  <si>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</si>
  <si>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</si>
  <si>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</si>
  <si>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</si>
  <si>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</si>
  <si>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</si>
  <si>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</si>
  <si>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</si>
  <si>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</si>
  <si>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</si>
  <si>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</si>
  <si>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</si>
  <si>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</si>
  <si>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</si>
  <si>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</si>
  <si>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</si>
  <si>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</si>
  <si>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</si>
  <si>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</si>
  <si>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</si>
  <si>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</si>
  <si>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</si>
  <si>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</si>
  <si>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</si>
  <si>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</si>
  <si>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</si>
  <si>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</si>
  <si>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</si>
  <si>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</si>
  <si>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</si>
  <si>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</si>
  <si>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</si>
  <si>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</si>
  <si>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</si>
  <si>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</si>
  <si>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</si>
  <si>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</si>
  <si>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</si>
  <si>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</si>
  <si>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</si>
  <si>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</si>
  <si>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</si>
  <si>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</si>
  <si>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</si>
  <si>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</si>
  <si>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</si>
  <si>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</si>
  <si>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</si>
  <si>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</si>
  <si>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</si>
  <si>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</si>
  <si>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</si>
  <si>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</si>
  <si>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</si>
  <si>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</si>
  <si>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</si>
  <si>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</si>
  <si>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</si>
  <si>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</si>
  <si>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</si>
  <si>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</si>
  <si>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</si>
  <si>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</si>
  <si>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</si>
  <si>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</si>
  <si>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</si>
  <si>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</si>
  <si>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</si>
  <si>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</si>
  <si>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</si>
  <si>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</si>
  <si>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</si>
  <si>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</si>
  <si>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</si>
  <si>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</si>
  <si>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</si>
  <si>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</si>
  <si>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</si>
  <si>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</si>
  <si>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</si>
  <si>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</si>
  <si>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</si>
  <si>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</si>
  <si>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</si>
  <si>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</si>
  <si>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</si>
  <si>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</si>
  <si>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</si>
  <si>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</si>
  <si>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</si>
  <si>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</si>
  <si>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</si>
  <si>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</si>
  <si>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</si>
  <si>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</si>
  <si>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</si>
  <si>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</si>
  <si>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</si>
  <si>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</si>
  <si>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</si>
  <si>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</si>
  <si>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</si>
  <si>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</si>
  <si>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</si>
  <si>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</si>
  <si>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</si>
  <si>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</si>
  <si>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</si>
  <si>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</si>
  <si>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</si>
  <si>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</si>
  <si>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</si>
  <si>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</si>
  <si>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</si>
  <si>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</si>
  <si>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</si>
  <si>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</si>
  <si>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</si>
  <si>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</si>
  <si>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</si>
  <si>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</si>
  <si>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</si>
  <si>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</si>
  <si>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</si>
  <si>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</si>
  <si>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</si>
  <si>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</si>
  <si>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</si>
  <si>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</si>
  <si>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</si>
  <si>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</si>
  <si>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</si>
  <si>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</si>
  <si>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</si>
  <si>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</si>
  <si>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</si>
  <si>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</si>
  <si>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</si>
  <si>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</si>
  <si>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</si>
  <si>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</si>
  <si>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</si>
  <si>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</si>
  <si>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</si>
  <si>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</si>
  <si>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</si>
  <si>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</si>
  <si>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</si>
  <si>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</si>
  <si>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</si>
  <si>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</si>
  <si>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</si>
  <si>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</si>
  <si>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</si>
  <si>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</si>
  <si>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</si>
  <si>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</si>
  <si>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</si>
  <si>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</si>
  <si>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</si>
  <si>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</si>
  <si>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</si>
  <si>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</si>
  <si>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</si>
  <si>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</si>
  <si>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</si>
  <si>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</si>
  <si>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</si>
  <si>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</si>
  <si>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</si>
  <si>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</si>
  <si>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</si>
  <si>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</si>
  <si>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</si>
  <si>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</si>
  <si>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</si>
  <si>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</si>
  <si>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</si>
  <si>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</si>
  <si>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</si>
  <si>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</si>
  <si>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</si>
  <si>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</si>
  <si>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</si>
  <si>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</si>
  <si>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</si>
  <si>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</si>
  <si>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</si>
  <si>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</si>
  <si>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</si>
  <si>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</si>
  <si>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</si>
  <si>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</si>
  <si>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</si>
  <si>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</si>
  <si>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</si>
  <si>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</si>
  <si>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</si>
  <si>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</si>
  <si>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</si>
  <si>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</si>
  <si>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</si>
  <si>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</si>
  <si>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</si>
  <si>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</si>
  <si>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</si>
  <si>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</si>
  <si>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</si>
  <si>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</si>
  <si>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</si>
  <si>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</si>
  <si>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</si>
  <si>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</si>
  <si>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</si>
  <si>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</si>
  <si>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</si>
  <si>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</si>
  <si>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</si>
  <si>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</si>
  <si>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</si>
  <si>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</si>
  <si>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</si>
  <si>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</si>
  <si>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</si>
  <si>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</si>
  <si>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</si>
  <si>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</si>
  <si>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</si>
  <si>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</si>
  <si>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</si>
  <si>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</si>
  <si>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</si>
  <si>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</si>
  <si>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</si>
  <si>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</si>
  <si>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</si>
  <si>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</si>
  <si>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</si>
  <si>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</si>
  <si>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</si>
  <si>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</si>
  <si>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</si>
  <si>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</si>
  <si>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</si>
  <si>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</si>
  <si>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</si>
  <si>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</si>
  <si>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</si>
  <si>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</si>
  <si>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</si>
  <si>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</si>
  <si>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</si>
  <si>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</si>
  <si>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</si>
  <si>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</si>
  <si>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</si>
  <si>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</si>
  <si>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</si>
  <si>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</si>
  <si>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</si>
  <si>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</si>
  <si>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</si>
  <si>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</si>
  <si>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</si>
  <si>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</si>
  <si>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</si>
  <si>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</si>
  <si>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</si>
  <si>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</si>
  <si>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</si>
  <si>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</si>
  <si>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</si>
  <si>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</si>
  <si>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</si>
  <si>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</si>
  <si>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</si>
  <si>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</si>
  <si>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</si>
  <si>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</si>
  <si>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</si>
  <si>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</si>
  <si>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</si>
  <si>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</si>
  <si>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</si>
  <si>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</si>
  <si>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</si>
  <si>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</si>
  <si>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</si>
  <si>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</si>
  <si>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</si>
  <si>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</si>
  <si>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</si>
  <si>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</si>
  <si>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</si>
  <si>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</si>
  <si>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</si>
  <si>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</si>
  <si>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</si>
  <si>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</si>
  <si>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</si>
  <si>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</si>
  <si>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</si>
  <si>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</si>
  <si>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</si>
  <si>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</si>
  <si>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</si>
  <si>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</si>
  <si>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</si>
  <si>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</si>
  <si>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</si>
  <si>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</si>
  <si>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</si>
  <si>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</si>
  <si>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</si>
  <si>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</si>
  <si>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</si>
  <si>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</si>
  <si>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</si>
  <si>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</si>
  <si>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</si>
  <si>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</si>
  <si>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</si>
  <si>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</si>
  <si>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</si>
  <si>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</si>
  <si>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</si>
  <si>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</si>
  <si>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</si>
  <si>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</si>
  <si>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</si>
  <si>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</si>
  <si>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</si>
  <si>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</si>
  <si>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</si>
  <si>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</si>
  <si>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</si>
  <si>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</si>
  <si>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</si>
  <si>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</si>
  <si>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</si>
  <si>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</si>
  <si>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</si>
  <si>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</si>
  <si>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</si>
  <si>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</si>
  <si>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</si>
  <si>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</si>
  <si>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</si>
  <si>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</si>
  <si>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</si>
  <si>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</si>
  <si>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</si>
  <si>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</si>
  <si>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</si>
  <si>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</si>
  <si>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</si>
  <si>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</si>
  <si>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</si>
  <si>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</si>
  <si>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</si>
  <si>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</si>
  <si>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</si>
  <si>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</si>
  <si>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</si>
  <si>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</si>
  <si>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</si>
  <si>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</si>
  <si>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</si>
  <si>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</si>
  <si>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</si>
  <si>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</si>
  <si>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</si>
  <si>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</si>
  <si>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</si>
  <si>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</si>
  <si>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</si>
  <si>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</si>
  <si>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</si>
  <si>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</si>
  <si>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</si>
  <si>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</si>
  <si>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</si>
  <si>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</si>
  <si>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</si>
  <si>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</si>
  <si>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</si>
  <si>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</si>
  <si>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</si>
  <si>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</si>
  <si>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</si>
  <si>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</si>
  <si>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</si>
  <si>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</si>
  <si>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</si>
  <si>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</si>
  <si>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</si>
  <si>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</si>
  <si>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</si>
  <si>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</si>
  <si>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</si>
  <si>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</si>
  <si>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</si>
  <si>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</si>
  <si>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</si>
  <si>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</si>
  <si>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</si>
  <si>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</si>
  <si>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</si>
  <si>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</si>
  <si>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</si>
  <si>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</si>
  <si>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</si>
  <si>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</si>
  <si>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</si>
  <si>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</si>
  <si>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</si>
  <si>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</si>
  <si>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</si>
  <si>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</si>
  <si>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</si>
  <si>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</si>
  <si>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</si>
  <si>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</si>
  <si>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</si>
  <si>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</si>
  <si>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</si>
  <si>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</si>
  <si>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</si>
  <si>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</si>
  <si>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</si>
  <si>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</si>
  <si>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</si>
  <si>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</si>
  <si>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</si>
  <si>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</si>
  <si>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</si>
  <si>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</si>
  <si>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</si>
  <si>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</si>
  <si>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</si>
  <si>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</si>
  <si>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</si>
  <si>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</si>
  <si>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</si>
  <si>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</si>
  <si>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</si>
  <si>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</si>
  <si>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</si>
  <si>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</si>
  <si>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</si>
  <si>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</si>
  <si>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</si>
  <si>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</si>
  <si>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</si>
  <si>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</si>
  <si>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</si>
  <si>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</si>
  <si>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</si>
  <si>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</si>
  <si>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</si>
  <si>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</si>
  <si>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</si>
  <si>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</si>
  <si>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</si>
  <si>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</si>
  <si>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</si>
  <si>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</si>
  <si>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</si>
  <si>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</si>
  <si>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</si>
  <si>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</si>
  <si>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</si>
  <si>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</si>
  <si>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</si>
  <si>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</si>
  <si>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</si>
  <si>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</si>
  <si>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</si>
  <si>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</si>
  <si>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</si>
  <si>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</si>
  <si>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</si>
  <si>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</si>
  <si>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</si>
  <si>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</si>
  <si>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</si>
  <si>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</si>
  <si>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</si>
  <si>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</si>
  <si>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</si>
  <si>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</si>
  <si>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</si>
  <si>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</si>
  <si>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</si>
  <si>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</si>
  <si>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</si>
  <si>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</si>
  <si>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</si>
  <si>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</si>
  <si>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</si>
  <si>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</si>
  <si>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</si>
  <si>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</si>
  <si>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</si>
  <si>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</si>
  <si>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</si>
  <si>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</si>
  <si>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</si>
  <si>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</si>
  <si>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</si>
  <si>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</si>
  <si>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</si>
  <si>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</si>
  <si>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</si>
  <si>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</si>
  <si>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</si>
  <si>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</si>
  <si>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</si>
  <si>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</si>
  <si>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</si>
  <si>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</si>
  <si>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</si>
  <si>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</si>
  <si>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</si>
  <si>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</si>
  <si>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</si>
  <si>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</si>
  <si>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</si>
  <si>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</si>
  <si>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</si>
  <si>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</si>
  <si>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</si>
  <si>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</si>
  <si>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</si>
  <si>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</si>
  <si>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</si>
  <si>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</si>
  <si>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</si>
  <si>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</si>
  <si>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</si>
  <si>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</si>
  <si>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</si>
  <si>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</si>
  <si>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</si>
  <si>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</si>
  <si>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</si>
  <si>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</si>
  <si>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</si>
  <si>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</si>
  <si>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</si>
  <si>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</si>
  <si>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</si>
  <si>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</si>
  <si>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</si>
  <si>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</si>
  <si>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</si>
  <si>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</si>
  <si>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</si>
  <si>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</si>
  <si>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</si>
  <si>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</si>
  <si>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</si>
  <si>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</si>
  <si>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</si>
  <si>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</si>
  <si>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</si>
  <si>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</si>
  <si>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</si>
  <si>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</si>
  <si>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</si>
  <si>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</si>
  <si>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</si>
  <si>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</si>
  <si>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</si>
  <si>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</si>
  <si>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</si>
  <si>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</si>
  <si>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</si>
  <si>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</si>
  <si>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</si>
  <si>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</si>
  <si>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</si>
  <si>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</si>
  <si>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</si>
  <si>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</si>
  <si>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</si>
  <si>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</si>
  <si>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</si>
  <si>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</si>
  <si>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</si>
  <si>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</si>
  <si>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</si>
  <si>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</si>
  <si>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</si>
  <si>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</si>
  <si>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</si>
  <si>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</si>
  <si>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</si>
  <si>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</si>
  <si>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</si>
  <si>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</si>
  <si>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</si>
  <si>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</si>
  <si>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</si>
  <si>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</si>
  <si>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</si>
  <si>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</si>
  <si>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</si>
  <si>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</si>
  <si>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</si>
  <si>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</si>
  <si>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</si>
  <si>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</si>
  <si>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</si>
  <si>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</si>
  <si>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</si>
  <si>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</si>
  <si>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</si>
  <si>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</si>
  <si>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</si>
  <si>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</si>
  <si>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</si>
  <si>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</si>
  <si>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</si>
  <si>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</si>
  <si>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</si>
  <si>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</si>
  <si>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</si>
  <si>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</si>
  <si>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</si>
  <si>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</si>
  <si>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</si>
  <si>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</si>
  <si>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</si>
  <si>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</si>
  <si>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</si>
  <si>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</si>
  <si>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</si>
  <si>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</si>
  <si>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</si>
  <si>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</si>
  <si>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</si>
  <si>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</si>
  <si>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</si>
  <si>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</si>
  <si>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</si>
  <si>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</si>
  <si>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</si>
  <si>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</si>
  <si>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</si>
  <si>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</si>
  <si>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</si>
  <si>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</si>
  <si>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</si>
  <si>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</si>
  <si>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</si>
  <si>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</si>
  <si>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</si>
  <si>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</si>
  <si>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</si>
  <si>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</si>
  <si>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</si>
  <si>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</si>
  <si>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</si>
  <si>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</si>
  <si>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</si>
  <si>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</si>
  <si>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</si>
  <si>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</si>
  <si>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</si>
  <si>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</si>
  <si>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</si>
  <si>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</si>
  <si>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</si>
  <si>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</si>
  <si>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</si>
  <si>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</si>
  <si>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</si>
  <si>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</si>
  <si>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</si>
  <si>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</si>
  <si>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</si>
  <si>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</si>
  <si>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</si>
  <si>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</si>
  <si>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</si>
  <si>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</si>
  <si>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</si>
  <si>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</si>
  <si>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</si>
  <si>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</si>
  <si>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</si>
  <si>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</si>
  <si>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</si>
  <si>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</si>
  <si>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</si>
  <si>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</si>
  <si>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</si>
  <si>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</si>
  <si>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</si>
  <si>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</si>
  <si>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</si>
  <si>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</si>
  <si>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</si>
  <si>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</si>
  <si>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</si>
  <si>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</si>
  <si>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</si>
  <si>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</si>
  <si>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</si>
  <si>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</si>
  <si>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</si>
  <si>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</si>
  <si>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</si>
  <si>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</si>
  <si>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</si>
  <si>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</si>
  <si>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</si>
  <si>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</si>
  <si>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</si>
  <si>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</si>
  <si>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</si>
  <si>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</si>
  <si>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</si>
  <si>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</si>
  <si>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</si>
  <si>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</si>
  <si>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</si>
  <si>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</si>
  <si>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</si>
  <si>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</si>
  <si>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</si>
  <si>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</si>
  <si>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</si>
  <si>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</si>
  <si>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</si>
  <si>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</si>
  <si>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</si>
  <si>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</si>
  <si>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</si>
  <si>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</si>
  <si>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</si>
  <si>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</si>
  <si>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</si>
  <si>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</si>
  <si>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</si>
  <si>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</si>
  <si>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</si>
  <si>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</si>
  <si>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</si>
  <si>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</si>
  <si>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</si>
  <si>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</si>
  <si>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</si>
  <si>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</si>
  <si>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</si>
  <si>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</si>
  <si>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</si>
  <si>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</si>
  <si>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</si>
  <si>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</si>
  <si>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</si>
  <si>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</si>
  <si>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</si>
  <si>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</si>
  <si>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</si>
  <si>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</si>
  <si>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</si>
  <si>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</si>
  <si>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</si>
  <si>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</si>
  <si>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</si>
  <si>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</si>
  <si>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</si>
  <si>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</si>
  <si>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</si>
  <si>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</si>
  <si>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</si>
  <si>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</si>
  <si>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</si>
  <si>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</si>
  <si>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</si>
  <si>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</si>
  <si>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</si>
  <si>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</si>
  <si>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</si>
  <si>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</si>
  <si>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</si>
  <si>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</si>
  <si>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</si>
  <si>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</si>
  <si>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</si>
  <si>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</si>
  <si>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</si>
  <si>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</si>
  <si>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</si>
  <si>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</si>
  <si>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</si>
  <si>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</si>
  <si>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</si>
  <si>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</si>
  <si>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</si>
  <si>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</si>
  <si>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</si>
  <si>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</si>
  <si>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</si>
  <si>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</si>
  <si>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</si>
  <si>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</si>
  <si>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</si>
  <si>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</si>
  <si>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</si>
  <si>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</si>
  <si>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</si>
  <si>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</si>
  <si>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</si>
  <si>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</si>
  <si>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</si>
  <si>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</si>
  <si>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</si>
  <si>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</si>
  <si>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</si>
  <si>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</si>
  <si>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</si>
  <si>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</si>
  <si>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</si>
  <si>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</si>
  <si>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</si>
  <si>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</si>
  <si>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</si>
  <si>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</si>
  <si>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</si>
  <si>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</si>
  <si>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</si>
  <si>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</si>
  <si>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</si>
  <si>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</si>
  <si>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</si>
  <si>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</si>
  <si>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</si>
  <si>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</si>
  <si>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</si>
  <si>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</si>
  <si>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</si>
  <si>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</si>
  <si>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</si>
  <si>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</si>
  <si>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</si>
  <si>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</si>
  <si>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</si>
  <si>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</si>
  <si>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</si>
  <si>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</si>
  <si>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</si>
  <si>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</si>
  <si>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</si>
  <si>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</si>
  <si>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</si>
  <si>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</si>
  <si>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</si>
  <si>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</si>
  <si>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</si>
  <si>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</si>
  <si>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</si>
  <si>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</si>
  <si>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</si>
  <si>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</si>
  <si>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</si>
  <si>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</si>
  <si>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</si>
  <si>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</si>
  <si>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</si>
  <si>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</si>
  <si>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</si>
  <si>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</si>
  <si>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</si>
  <si>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</si>
  <si>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</si>
  <si>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</si>
  <si>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</si>
  <si>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</si>
  <si>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</si>
  <si>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</si>
  <si>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</si>
  <si>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</si>
  <si>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</si>
  <si>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</si>
  <si>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</si>
  <si>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</si>
  <si>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</si>
  <si>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</si>
  <si>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</si>
  <si>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</si>
  <si>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</si>
  <si>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</si>
  <si>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</si>
  <si>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</si>
  <si>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</si>
  <si>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</si>
  <si>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</si>
  <si>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</si>
  <si>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</si>
  <si>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</si>
  <si>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</si>
  <si>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</si>
  <si>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</si>
  <si>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</si>
  <si>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</si>
  <si>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</si>
  <si>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</si>
  <si>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</si>
  <si>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</si>
  <si>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</si>
  <si>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</si>
  <si>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</si>
  <si>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</si>
  <si>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</si>
  <si>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</si>
  <si>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</si>
  <si>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</si>
  <si>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</si>
  <si>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</si>
  <si>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</si>
  <si>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</si>
  <si>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</si>
  <si>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</si>
  <si>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</si>
  <si>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</si>
  <si>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</si>
  <si>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</si>
  <si>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</si>
  <si>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</si>
  <si>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</si>
  <si>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</si>
  <si>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</si>
  <si>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</si>
  <si>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</si>
  <si>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</si>
  <si>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</si>
  <si>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</si>
  <si>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</si>
  <si>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</si>
  <si>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</si>
  <si>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</si>
  <si>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</si>
  <si>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</si>
  <si>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</si>
  <si>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</si>
  <si>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</si>
  <si>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</si>
  <si>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</si>
  <si>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</si>
  <si>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</si>
  <si>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</si>
  <si>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</si>
  <si>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</si>
  <si>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</si>
  <si>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</si>
  <si>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</si>
  <si>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</si>
  <si>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</si>
  <si>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</si>
  <si>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</si>
  <si>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</si>
  <si>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</si>
  <si>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</si>
  <si>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</si>
  <si>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</si>
  <si>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</si>
  <si>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</si>
  <si>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</si>
  <si>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</si>
  <si>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</si>
  <si>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</si>
  <si>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</si>
  <si>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</si>
  <si>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</si>
  <si>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</si>
  <si>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</si>
  <si>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</si>
  <si>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</si>
  <si>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</si>
  <si>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</si>
  <si>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</si>
  <si>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</si>
  <si>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</si>
  <si>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</si>
  <si>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</si>
  <si>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</si>
  <si>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</si>
  <si>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</si>
  <si>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</si>
  <si>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</si>
  <si>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</si>
  <si>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</si>
  <si>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</si>
  <si>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</si>
  <si>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</si>
  <si>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</si>
  <si>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</si>
  <si>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</si>
  <si>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</si>
  <si>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</si>
  <si>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</si>
  <si>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</si>
  <si>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</si>
  <si>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</si>
  <si>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</si>
  <si>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</si>
  <si>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</si>
  <si>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</si>
  <si>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</si>
  <si>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</si>
  <si>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</si>
  <si>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</si>
  <si>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</si>
  <si>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</si>
  <si>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</si>
  <si>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</si>
  <si>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</si>
  <si>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</si>
  <si>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</si>
  <si>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</si>
  <si>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</si>
  <si>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</si>
  <si>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</si>
  <si>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</si>
  <si>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</si>
  <si>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</si>
  <si>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</si>
  <si>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</si>
  <si>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</si>
  <si>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</si>
  <si>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</si>
  <si>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</si>
  <si>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</si>
  <si>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</si>
  <si>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</si>
  <si>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</si>
  <si>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</si>
  <si>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</si>
  <si>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</si>
  <si>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</si>
  <si>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</si>
  <si>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</si>
  <si>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</si>
  <si>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</si>
  <si>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</si>
  <si>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</si>
  <si>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</si>
  <si>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</si>
  <si>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</si>
  <si>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</si>
  <si>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</si>
  <si>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</si>
  <si>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</si>
  <si>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</si>
  <si>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</si>
  <si>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</si>
  <si>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</si>
  <si>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</si>
  <si>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</si>
  <si>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</si>
  <si>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</si>
  <si>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</si>
  <si>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</si>
  <si>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</si>
  <si>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</si>
  <si>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</si>
  <si>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</si>
  <si>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</si>
  <si>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</si>
  <si>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</si>
  <si>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</si>
  <si>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</si>
  <si>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</si>
  <si>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</si>
  <si>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</si>
  <si>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</si>
  <si>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</si>
  <si>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</si>
  <si>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</si>
  <si>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</si>
  <si>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</si>
  <si>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</si>
  <si>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</si>
  <si>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</si>
  <si>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</si>
  <si>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</si>
  <si>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</si>
  <si>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</si>
  <si>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</si>
  <si>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</si>
  <si>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</si>
  <si>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</si>
  <si>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</si>
  <si>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</si>
  <si>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</si>
  <si>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</si>
  <si>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</si>
  <si>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</si>
  <si>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</si>
  <si>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</si>
  <si>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</si>
  <si>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</si>
  <si>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</si>
  <si>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</si>
  <si>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</si>
  <si>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</si>
  <si>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</si>
  <si>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</si>
  <si>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</si>
  <si>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</si>
  <si>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</si>
  <si>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</si>
  <si>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</si>
  <si>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</si>
  <si>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</si>
  <si>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</si>
  <si>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</si>
  <si>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</si>
  <si>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</si>
  <si>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</si>
  <si>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</si>
  <si>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</si>
  <si>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</si>
  <si>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</si>
  <si>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</si>
  <si>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</si>
  <si>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</si>
  <si>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</si>
  <si>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</si>
  <si>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</si>
  <si>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</si>
  <si>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</si>
  <si>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</si>
  <si>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</si>
  <si>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</si>
  <si>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</si>
  <si>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</si>
  <si>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</si>
  <si>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</si>
  <si>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</si>
  <si>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</si>
  <si>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</si>
  <si>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</si>
  <si>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</si>
  <si>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</si>
  <si>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</si>
  <si>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</si>
  <si>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</si>
  <si>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</si>
  <si>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</si>
  <si>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</si>
  <si>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</si>
  <si>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</si>
  <si>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</si>
  <si>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</si>
  <si>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</si>
  <si>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</si>
  <si>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</si>
  <si>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</si>
  <si>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</si>
  <si>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</si>
  <si>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</si>
  <si>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</si>
  <si>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</si>
  <si>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</si>
  <si>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</si>
  <si>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</si>
  <si>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</si>
  <si>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</si>
  <si>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</si>
  <si>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</si>
  <si>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</si>
  <si>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</si>
  <si>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</si>
  <si>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</si>
  <si>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</si>
  <si>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</si>
  <si>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</si>
  <si>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</si>
  <si>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</si>
  <si>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</si>
  <si>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</si>
  <si>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</si>
  <si>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</si>
  <si>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</si>
  <si>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</si>
  <si>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</si>
  <si>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</si>
  <si>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</si>
  <si>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</si>
  <si>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</si>
  <si>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</si>
  <si>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</si>
  <si>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</si>
  <si>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</si>
  <si>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</si>
  <si>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</si>
  <si>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</si>
  <si>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</si>
  <si>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</si>
  <si>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</si>
  <si>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</si>
  <si>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</si>
  <si>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</si>
  <si>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</si>
  <si>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</si>
  <si>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</si>
  <si>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</si>
  <si>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</si>
  <si>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</si>
  <si>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</si>
  <si>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</si>
  <si>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</si>
  <si>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</si>
  <si>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</si>
  <si>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</si>
  <si>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</si>
  <si>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</si>
  <si>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</si>
  <si>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</si>
  <si>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</si>
  <si>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</si>
  <si>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</si>
  <si>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</si>
  <si>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</si>
  <si>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</si>
  <si>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</si>
  <si>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</si>
  <si>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</si>
  <si>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</si>
  <si>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</si>
  <si>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</si>
  <si>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</si>
  <si>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</si>
  <si>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</si>
  <si>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</si>
  <si>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</si>
  <si>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</si>
  <si>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</si>
  <si>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</si>
  <si>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</si>
  <si>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</si>
  <si>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</si>
  <si>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</si>
  <si>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</si>
  <si>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</si>
  <si>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</si>
  <si>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</si>
  <si>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</si>
  <si>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</si>
  <si>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</si>
  <si>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</si>
  <si>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</si>
  <si>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</si>
  <si>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</si>
  <si>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</si>
  <si>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</si>
  <si>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</si>
  <si>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</si>
  <si>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</si>
  <si>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</si>
  <si>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</si>
  <si>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</si>
  <si>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</si>
  <si>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</si>
  <si>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</si>
  <si>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</si>
  <si>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</si>
  <si>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</si>
  <si>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</si>
  <si>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</si>
  <si>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</si>
  <si>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</si>
  <si>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</si>
  <si>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</si>
  <si>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</si>
  <si>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</si>
  <si>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</si>
  <si>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</si>
  <si>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</si>
  <si>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</si>
  <si>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</si>
  <si>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</si>
  <si>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</si>
  <si>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</si>
  <si>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</si>
  <si>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</si>
  <si>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</si>
  <si>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</si>
  <si>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</si>
  <si>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</si>
  <si>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</si>
  <si>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</si>
  <si>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</si>
  <si>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</si>
  <si>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</si>
  <si>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</si>
  <si>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</si>
  <si>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</si>
  <si>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</si>
  <si>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</si>
  <si>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</si>
  <si>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</si>
  <si>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</si>
  <si>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</si>
  <si>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</si>
  <si>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</si>
  <si>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</si>
  <si>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</si>
  <si>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</si>
  <si>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</si>
  <si>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</si>
  <si>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</si>
  <si>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</si>
  <si>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</si>
  <si>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</si>
  <si>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</si>
  <si>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</si>
  <si>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</si>
  <si>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</si>
  <si>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</si>
  <si>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</si>
  <si>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</si>
  <si>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</si>
  <si>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</si>
  <si>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</si>
  <si>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</si>
  <si>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</si>
  <si>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</si>
  <si>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</si>
  <si>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</si>
  <si>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</si>
  <si>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</si>
  <si>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</si>
  <si>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</si>
  <si>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</si>
  <si>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</si>
  <si>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</si>
  <si>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</si>
  <si>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</si>
  <si>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</si>
  <si>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</si>
  <si>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</si>
  <si>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</si>
  <si>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</si>
  <si>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</si>
  <si>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</si>
  <si>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</si>
  <si>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</si>
  <si>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</si>
  <si>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</si>
  <si>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</si>
  <si>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</si>
  <si>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</si>
  <si>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</si>
  <si>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</si>
  <si>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</si>
  <si>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</si>
  <si>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</si>
  <si>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</si>
  <si>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</si>
  <si>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</si>
  <si>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</si>
  <si>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</si>
  <si>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</si>
  <si>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</si>
  <si>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</si>
  <si>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</si>
  <si>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</si>
  <si>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</si>
  <si>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</si>
  <si>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</si>
  <si>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</si>
  <si>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</si>
  <si>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</si>
  <si>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</si>
  <si>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</si>
  <si>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</si>
  <si>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</si>
  <si>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</si>
  <si>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</si>
  <si>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</si>
  <si>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</si>
  <si>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</si>
  <si>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</si>
  <si>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</si>
  <si>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</si>
  <si>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</si>
  <si>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</si>
  <si>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</si>
  <si>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</si>
  <si>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</si>
  <si>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</si>
  <si>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</si>
  <si>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</si>
  <si>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</si>
  <si>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</si>
  <si>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</si>
  <si>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</si>
  <si>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</si>
  <si>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</si>
  <si>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</si>
  <si>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</si>
  <si>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</si>
  <si>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</si>
  <si>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</si>
  <si>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</si>
  <si>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</si>
  <si>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</si>
  <si>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</si>
  <si>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</si>
  <si>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</si>
  <si>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</si>
  <si>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</si>
  <si>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</si>
  <si>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</si>
  <si>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</si>
  <si>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</si>
  <si>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</si>
  <si>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</si>
  <si>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</si>
  <si>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</si>
  <si>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</si>
  <si>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</si>
  <si>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</si>
  <si>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</si>
  <si>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</si>
  <si>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</si>
  <si>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</si>
  <si>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</si>
  <si>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</si>
  <si>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</si>
  <si>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</si>
  <si>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</si>
  <si>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</si>
  <si>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</si>
  <si>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</si>
  <si>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</si>
  <si>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</si>
  <si>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</si>
  <si>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</si>
  <si>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</si>
  <si>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</si>
  <si>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</si>
  <si>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</si>
  <si>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</si>
  <si>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</si>
  <si>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</si>
  <si>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</si>
  <si>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</si>
  <si>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</si>
  <si>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</si>
  <si>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</si>
  <si>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</si>
  <si>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</si>
  <si>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</si>
  <si>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</si>
  <si>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</si>
  <si>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</si>
  <si>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</si>
  <si>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</si>
  <si>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</si>
  <si>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</si>
  <si>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</si>
  <si>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</si>
  <si>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</si>
  <si>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</si>
  <si>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</si>
  <si>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</si>
  <si>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</si>
  <si>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</si>
  <si>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</si>
  <si>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</si>
  <si>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</si>
  <si>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</si>
  <si>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</si>
  <si>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</si>
  <si>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</si>
  <si>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</si>
  <si>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</si>
  <si>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</si>
  <si>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</si>
  <si>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</si>
  <si>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</si>
  <si>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</si>
  <si>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</si>
  <si>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</si>
  <si>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</si>
  <si>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</si>
  <si>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</si>
  <si>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</si>
  <si>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</si>
  <si>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</si>
  <si>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</si>
  <si>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</si>
  <si>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</si>
  <si>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</si>
  <si>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</si>
  <si>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</si>
  <si>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</si>
  <si>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</si>
  <si>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</si>
  <si>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</si>
  <si>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</si>
  <si>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</si>
  <si>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</si>
  <si>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</si>
  <si>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</si>
  <si>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</si>
  <si>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</si>
  <si>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</si>
  <si>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</si>
  <si>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</si>
  <si>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</si>
  <si>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</si>
  <si>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</si>
  <si>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</si>
  <si>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</si>
  <si>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</si>
  <si>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</si>
  <si>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</si>
  <si>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</si>
  <si>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</si>
  <si>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</si>
  <si>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</si>
  <si>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</si>
  <si>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</si>
  <si>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</si>
  <si>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</si>
  <si>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</si>
  <si>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</si>
  <si>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</si>
  <si>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</si>
  <si>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</si>
  <si>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</si>
  <si>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</si>
  <si>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</si>
  <si>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</si>
  <si>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</si>
  <si>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</si>
  <si>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</si>
  <si>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</si>
  <si>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</si>
  <si>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</si>
  <si>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</si>
  <si>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</si>
  <si>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</si>
  <si>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</si>
  <si>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</si>
  <si>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</si>
  <si>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</si>
  <si>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</si>
  <si>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</si>
  <si>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</si>
  <si>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</si>
  <si>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</si>
  <si>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</si>
  <si>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</si>
  <si>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</si>
  <si>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</si>
  <si>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</si>
  <si>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</si>
  <si>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</si>
  <si>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</si>
  <si>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</si>
  <si>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</si>
  <si>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</si>
  <si>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</si>
  <si>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</si>
  <si>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</si>
  <si>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</si>
  <si>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</si>
  <si>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</si>
  <si>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</si>
  <si>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</si>
  <si>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</si>
  <si>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</si>
  <si>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</si>
  <si>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</si>
  <si>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</si>
  <si>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</si>
  <si>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</si>
  <si>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</si>
  <si>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</si>
  <si>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</si>
  <si>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</si>
  <si>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</si>
  <si>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</si>
  <si>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</si>
  <si>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</si>
  <si>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</si>
  <si>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</si>
  <si>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</si>
  <si>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</si>
  <si>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</si>
  <si>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</si>
  <si>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</si>
  <si>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</si>
  <si>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</si>
  <si>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</si>
  <si>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</si>
  <si>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</si>
  <si>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</si>
  <si>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</si>
  <si>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</si>
  <si>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</si>
  <si>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</si>
  <si>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</si>
  <si>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</si>
  <si>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</si>
  <si>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</si>
  <si>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</si>
  <si>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</si>
  <si>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</si>
  <si>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</si>
  <si>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</si>
  <si>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</si>
  <si>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</si>
  <si>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</si>
  <si>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</si>
  <si>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</si>
  <si>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</si>
  <si>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</si>
  <si>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</si>
  <si>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</si>
  <si>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</si>
  <si>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</si>
  <si>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</si>
  <si>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</si>
  <si>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</si>
  <si>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</si>
  <si>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</si>
  <si>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</si>
  <si>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</si>
  <si>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</si>
  <si>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</si>
  <si>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</si>
  <si>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</si>
  <si>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</si>
  <si>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</si>
  <si>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</si>
  <si>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</si>
  <si>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</si>
  <si>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</si>
  <si>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</si>
  <si>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</si>
  <si>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</si>
  <si>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</si>
  <si>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</si>
  <si>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</si>
  <si>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</si>
  <si>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</si>
  <si>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</si>
  <si>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</si>
  <si>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</si>
  <si>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</si>
  <si>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</si>
  <si>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</si>
  <si>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</si>
  <si>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</si>
  <si>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</si>
  <si>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</si>
  <si>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</si>
  <si>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</si>
  <si>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</si>
  <si>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</si>
  <si>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</si>
  <si>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</si>
  <si>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</si>
  <si>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</si>
  <si>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</si>
  <si>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</si>
  <si>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</si>
  <si>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</si>
  <si>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</si>
  <si>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</si>
  <si>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</si>
  <si>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</si>
  <si>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</si>
  <si>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</si>
  <si>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</si>
  <si>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</si>
  <si>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</si>
  <si>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</si>
  <si>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</si>
  <si>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</si>
  <si>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</si>
  <si>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</si>
  <si>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</si>
  <si>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</si>
  <si>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</si>
  <si>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</si>
  <si>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</si>
  <si>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</si>
  <si>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</si>
  <si>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</si>
  <si>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</si>
  <si>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</si>
  <si>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</si>
  <si>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</si>
  <si>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</si>
  <si>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</si>
  <si>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</si>
  <si>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</si>
  <si>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</si>
  <si>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</si>
  <si>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</si>
  <si>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</si>
  <si>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</si>
  <si>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</si>
  <si>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</si>
  <si>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</si>
  <si>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</si>
  <si>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</si>
  <si>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</si>
  <si>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</si>
  <si>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</si>
  <si>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</si>
  <si>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</si>
  <si>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</si>
  <si>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</si>
  <si>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</si>
  <si>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</si>
  <si>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</si>
  <si>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</si>
  <si>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</si>
  <si>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</si>
  <si>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</si>
  <si>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</si>
  <si>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</si>
  <si>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</si>
  <si>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</si>
  <si>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</si>
  <si>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</si>
  <si>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</si>
  <si>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</si>
  <si>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</si>
  <si>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</si>
  <si>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</si>
  <si>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</si>
  <si>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</si>
  <si>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</si>
  <si>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</si>
  <si>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</si>
  <si>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</si>
  <si>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</si>
  <si>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</si>
  <si>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</si>
  <si>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</si>
  <si>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</si>
  <si>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</si>
  <si>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</si>
  <si>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</si>
  <si>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</si>
  <si>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</si>
  <si>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</si>
  <si>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</si>
  <si>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</si>
  <si>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</si>
  <si>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</si>
  <si>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</si>
  <si>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</si>
  <si>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</si>
  <si>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</si>
  <si>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</si>
  <si>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</si>
  <si>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</si>
  <si>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</si>
  <si>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</si>
  <si>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</si>
  <si>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</si>
  <si>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</si>
  <si>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</si>
  <si>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</si>
  <si>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</si>
  <si>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</si>
  <si>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</si>
  <si>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</si>
  <si>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</si>
  <si>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</si>
  <si>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</si>
  <si>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</si>
  <si>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</si>
  <si>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</si>
  <si>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</si>
  <si>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</si>
  <si>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</si>
  <si>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</si>
  <si>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</si>
  <si>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</si>
  <si>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</si>
  <si>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</si>
  <si>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</si>
  <si>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</si>
  <si>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</si>
  <si>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</si>
  <si>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</si>
  <si>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</si>
  <si>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</si>
  <si>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</si>
  <si>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</si>
  <si>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</si>
  <si>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</si>
  <si>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</si>
  <si>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</si>
  <si>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</si>
  <si>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</si>
  <si>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</si>
  <si>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</si>
  <si>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</si>
  <si>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</si>
  <si>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</si>
  <si>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</si>
  <si>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</si>
  <si>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</si>
  <si>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</si>
  <si>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</si>
  <si>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</si>
  <si>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</si>
  <si>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</si>
  <si>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</si>
  <si>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</si>
  <si>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</si>
  <si>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</si>
  <si>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</si>
  <si>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</si>
  <si>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</si>
  <si>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</si>
  <si>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</si>
  <si>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</si>
  <si>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</si>
  <si>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</si>
  <si>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</si>
  <si>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</si>
  <si>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</si>
  <si>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</si>
  <si>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</si>
  <si>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</si>
  <si>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</si>
  <si>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</si>
  <si>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</si>
  <si>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</si>
  <si>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</si>
  <si>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</si>
  <si>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</si>
  <si>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</si>
  <si>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</si>
  <si>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</si>
  <si>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</si>
  <si>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</si>
  <si>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</si>
  <si>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</si>
  <si>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</si>
  <si>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</si>
  <si>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</si>
  <si>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</si>
  <si>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</si>
  <si>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</si>
  <si>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</si>
  <si>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</si>
  <si>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</si>
  <si>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</si>
  <si>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</si>
  <si>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</si>
  <si>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</si>
  <si>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</si>
  <si>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</si>
  <si>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</si>
  <si>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</si>
  <si>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</si>
  <si>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</si>
  <si>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</si>
  <si>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</si>
  <si>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</si>
  <si>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</si>
  <si>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</si>
  <si>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</si>
  <si>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</si>
  <si>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</si>
  <si>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</si>
  <si>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</si>
  <si>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</si>
  <si>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</si>
  <si>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</si>
  <si>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</si>
  <si>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</si>
  <si>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</si>
  <si>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</si>
  <si>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</si>
  <si>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</si>
  <si>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</si>
  <si>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</si>
  <si>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</si>
  <si>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</si>
  <si>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</si>
  <si>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</si>
  <si>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</si>
  <si>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</si>
  <si>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</si>
  <si>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</si>
  <si>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</si>
  <si>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</si>
  <si>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</si>
  <si>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</si>
  <si>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</si>
  <si>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</si>
  <si>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</si>
  <si>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</si>
  <si>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</si>
  <si>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</si>
  <si>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</si>
  <si>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</si>
  <si>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</si>
  <si>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</si>
  <si>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</si>
  <si>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</si>
  <si>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</si>
  <si>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</si>
  <si>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</si>
  <si>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</si>
  <si>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</si>
  <si>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</si>
  <si>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</si>
  <si>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</si>
  <si>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</si>
  <si>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</si>
  <si>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</si>
  <si>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</si>
  <si>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</si>
  <si>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</si>
  <si>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</si>
  <si>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</si>
  <si>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</si>
  <si>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</si>
  <si>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</si>
  <si>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</si>
  <si>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</si>
  <si>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</si>
  <si>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</si>
  <si>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</si>
  <si>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</si>
  <si>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</si>
  <si>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</si>
  <si>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</si>
  <si>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</si>
  <si>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</si>
  <si>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</si>
  <si>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</si>
  <si>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</si>
  <si>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</si>
  <si>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</si>
  <si>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</si>
  <si>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</si>
  <si>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</si>
  <si>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</si>
  <si>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</si>
  <si>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</si>
  <si>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</si>
  <si>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</si>
  <si>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</si>
  <si>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</si>
  <si>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</si>
  <si>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</si>
  <si>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</si>
  <si>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</si>
  <si>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</si>
  <si>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</si>
  <si>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</si>
  <si>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</si>
  <si>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</si>
  <si>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</si>
  <si>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</si>
  <si>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</si>
  <si>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</si>
  <si>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</si>
  <si>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</si>
  <si>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</si>
  <si>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</si>
  <si>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</si>
  <si>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</si>
  <si>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</si>
  <si>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</si>
  <si>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</si>
  <si>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</si>
  <si>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</si>
  <si>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</si>
  <si>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</si>
  <si>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</si>
  <si>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</si>
  <si>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</si>
  <si>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</si>
  <si>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</si>
  <si>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</si>
  <si>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</si>
  <si>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</si>
  <si>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</si>
  <si>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</si>
  <si>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</si>
  <si>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</si>
  <si>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</si>
  <si>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</si>
  <si>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</si>
  <si>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</si>
  <si>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</si>
  <si>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</si>
  <si>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</si>
  <si>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</si>
  <si>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</si>
  <si>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</si>
  <si>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</si>
  <si>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</si>
  <si>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</si>
  <si>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</si>
  <si>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</si>
  <si>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</si>
  <si>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</si>
  <si>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</si>
  <si>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</si>
  <si>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</si>
  <si>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</si>
  <si>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</si>
  <si>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</si>
  <si>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</si>
  <si>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</si>
  <si>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</si>
  <si>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</si>
  <si>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</si>
  <si>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</si>
  <si>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</si>
  <si>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</si>
  <si>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</si>
  <si>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</si>
  <si>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</si>
  <si>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</si>
  <si>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</si>
  <si>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</si>
  <si>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</si>
  <si>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</si>
  <si>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</si>
  <si>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</si>
  <si>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</si>
  <si>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</si>
  <si>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</si>
  <si>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</si>
  <si>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</si>
  <si>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</si>
  <si>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</si>
  <si>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</si>
  <si>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</si>
  <si>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</si>
  <si>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</si>
  <si>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</si>
  <si>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</si>
  <si>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</si>
  <si>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</si>
  <si>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</si>
  <si>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</si>
  <si>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</si>
  <si>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</si>
  <si>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</si>
  <si>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</si>
  <si>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</si>
  <si>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</si>
  <si>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</si>
  <si>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</si>
  <si>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</si>
  <si>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</si>
  <si>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</si>
  <si>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</si>
  <si>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</si>
  <si>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</si>
  <si>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</si>
  <si>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</si>
  <si>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</si>
  <si>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</si>
  <si>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</si>
  <si>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</si>
  <si>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</si>
  <si>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</si>
  <si>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</si>
  <si>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</si>
  <si>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</si>
  <si>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</si>
  <si>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</si>
  <si>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</si>
  <si>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</si>
  <si>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</si>
  <si>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</si>
  <si>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</si>
  <si>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</si>
  <si>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</si>
  <si>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</si>
  <si>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</si>
  <si>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</si>
  <si>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</si>
  <si>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</si>
  <si>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</si>
  <si>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</si>
  <si>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</si>
  <si>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</si>
  <si>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</si>
  <si>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</si>
  <si>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</si>
  <si>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</si>
  <si>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</si>
  <si>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</si>
  <si>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</si>
  <si>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</si>
  <si>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</si>
  <si>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</si>
  <si>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</si>
  <si>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</si>
  <si>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</si>
  <si>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</si>
  <si>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</si>
  <si>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</si>
  <si>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</si>
  <si>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</si>
  <si>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</si>
  <si>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</si>
  <si>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</si>
  <si>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</si>
  <si>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</si>
  <si>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</si>
  <si>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</si>
  <si>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</si>
  <si>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</si>
  <si>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</si>
  <si>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</si>
  <si>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</si>
  <si>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</si>
  <si>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</si>
  <si>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</si>
  <si>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</si>
  <si>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</si>
  <si>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</si>
  <si>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</si>
  <si>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</si>
  <si>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</si>
  <si>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</si>
  <si>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</si>
  <si>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</si>
  <si>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</si>
  <si>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</si>
  <si>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</si>
  <si>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</si>
  <si>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</si>
  <si>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</si>
  <si>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</si>
  <si>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</si>
  <si>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</si>
  <si>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</si>
  <si>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</si>
  <si>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</si>
  <si>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</si>
  <si>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</si>
  <si>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</si>
  <si>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</si>
  <si>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</si>
  <si>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</si>
  <si>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</si>
  <si>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</si>
  <si>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</si>
  <si>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</si>
  <si>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</si>
  <si>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</si>
  <si>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</si>
  <si>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</si>
  <si>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</si>
  <si>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</si>
  <si>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</si>
  <si>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</si>
  <si>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</si>
  <si>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</si>
  <si>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</si>
  <si>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</si>
  <si>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</si>
  <si>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</si>
  <si>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</si>
  <si>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</si>
  <si>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</si>
  <si>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</si>
  <si>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</si>
  <si>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</si>
  <si>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</si>
  <si>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</si>
  <si>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</si>
  <si>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</si>
  <si>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</si>
  <si>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</si>
  <si>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</si>
  <si>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</si>
  <si>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</si>
  <si>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</si>
  <si>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</si>
  <si>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</si>
  <si>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</si>
  <si>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</si>
  <si>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</si>
  <si>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</si>
  <si>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</si>
  <si>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</si>
  <si>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</si>
  <si>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</si>
  <si>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</si>
  <si>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</si>
  <si>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</si>
  <si>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</si>
  <si>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</si>
  <si>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</si>
  <si>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</si>
  <si>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</si>
  <si>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</si>
  <si>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</si>
  <si>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</si>
  <si>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</si>
  <si>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</si>
  <si>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</si>
  <si>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</si>
  <si>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</si>
  <si>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</si>
  <si>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</si>
  <si>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</si>
  <si>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</si>
  <si>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</si>
  <si>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</si>
  <si>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</si>
  <si>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</si>
  <si>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</si>
  <si>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</si>
  <si>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</si>
  <si>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</si>
  <si>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</si>
  <si>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</si>
  <si>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</si>
  <si>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</si>
  <si>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</si>
  <si>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</si>
  <si>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</si>
  <si>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</si>
  <si>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</si>
  <si>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</si>
  <si>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</si>
  <si>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</si>
  <si>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</si>
  <si>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</si>
  <si>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</si>
  <si>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</si>
  <si>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</si>
  <si>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</si>
  <si>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</si>
  <si>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</si>
  <si>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</si>
  <si>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</si>
  <si>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</si>
  <si>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</si>
  <si>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</si>
  <si>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</si>
  <si>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</si>
  <si>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</si>
  <si>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</si>
  <si>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</si>
  <si>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</si>
  <si>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</si>
  <si>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</si>
  <si>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</si>
  <si>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</si>
  <si>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</si>
  <si>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</si>
  <si>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</si>
  <si>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</si>
  <si>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</si>
  <si>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</si>
  <si>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</si>
  <si>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</si>
  <si>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</si>
  <si>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</si>
  <si>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</si>
  <si>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</si>
  <si>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</si>
  <si>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</si>
  <si>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</si>
  <si>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</si>
  <si>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</si>
  <si>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</si>
  <si>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</si>
  <si>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</si>
  <si>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</si>
  <si>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</si>
  <si>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</si>
  <si>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</si>
  <si>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</si>
  <si>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</si>
  <si>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</si>
  <si>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</si>
  <si>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</si>
  <si>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</si>
  <si>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</si>
  <si>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</si>
  <si>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</si>
  <si>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</si>
  <si>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</si>
  <si>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</si>
  <si>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</si>
  <si>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</si>
  <si>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</si>
  <si>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</si>
  <si>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</si>
  <si>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</si>
  <si>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</si>
  <si>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</si>
  <si>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</si>
  <si>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</si>
  <si>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</si>
  <si>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</si>
  <si>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</si>
  <si>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</si>
  <si>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</si>
  <si>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</si>
  <si>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</si>
  <si>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</si>
  <si>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</si>
  <si>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</si>
  <si>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</si>
  <si>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</si>
  <si>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</si>
  <si>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</si>
  <si>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</si>
  <si>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</si>
  <si>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</si>
  <si>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</si>
  <si>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</si>
  <si>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</si>
  <si>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</si>
  <si>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</si>
  <si>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</si>
  <si>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</si>
  <si>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</si>
  <si>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</si>
  <si>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</si>
  <si>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</si>
  <si>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</si>
  <si>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</si>
  <si>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</si>
  <si>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</si>
  <si>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</si>
  <si>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</si>
  <si>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</si>
  <si>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</si>
  <si>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</si>
  <si>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</si>
  <si>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</si>
  <si>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</si>
  <si>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</si>
  <si>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</si>
  <si>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</si>
  <si>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</si>
  <si>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</si>
  <si>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</si>
  <si>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</si>
  <si>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</si>
  <si>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</si>
  <si>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</si>
  <si>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</si>
  <si>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</si>
  <si>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</si>
  <si>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</si>
  <si>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</si>
  <si>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</si>
  <si>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</si>
  <si>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</si>
  <si>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</si>
  <si>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</si>
  <si>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</si>
  <si>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</si>
  <si>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</si>
  <si>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</si>
  <si>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</si>
  <si>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</si>
  <si>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</si>
  <si>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</si>
  <si>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</si>
  <si>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</si>
  <si>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</si>
  <si>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</si>
  <si>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</si>
  <si>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</si>
  <si>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</si>
  <si>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</si>
  <si>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</si>
  <si>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</si>
  <si>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</si>
  <si>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</si>
  <si>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</si>
  <si>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</si>
  <si>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</si>
  <si>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</si>
  <si>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</si>
  <si>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</si>
  <si>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</si>
  <si>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</si>
  <si>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</si>
  <si>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</si>
  <si>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</si>
  <si>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</si>
  <si>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</si>
  <si>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</si>
  <si>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</si>
  <si>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</si>
  <si>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</si>
  <si>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</si>
  <si>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</si>
  <si>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</si>
  <si>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</si>
  <si>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</si>
  <si>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</si>
  <si>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</si>
  <si>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</si>
  <si>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</si>
  <si>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</si>
  <si>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</si>
  <si>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</si>
  <si>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</si>
  <si>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</si>
  <si>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</si>
  <si>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</si>
  <si>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</si>
  <si>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</si>
  <si>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</si>
  <si>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</si>
  <si>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</si>
  <si>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</si>
  <si>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</si>
  <si>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</si>
  <si>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</si>
  <si>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</si>
  <si>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</si>
  <si>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</si>
  <si>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</si>
  <si>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</si>
  <si>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</si>
  <si>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</si>
  <si>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</si>
  <si>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</si>
  <si>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</si>
  <si>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</si>
  <si>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</si>
  <si>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</si>
  <si>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</si>
  <si>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</si>
  <si>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</si>
  <si>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</si>
  <si>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</si>
  <si>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</si>
  <si>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</si>
  <si>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</si>
  <si>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</si>
  <si>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</si>
  <si>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</si>
  <si>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</si>
  <si>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</si>
  <si>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</si>
  <si>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</si>
  <si>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</si>
  <si>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</si>
  <si>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</si>
  <si>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</si>
  <si>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</si>
  <si>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</si>
  <si>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</si>
  <si>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</si>
  <si>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</si>
  <si>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</si>
  <si>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</si>
  <si>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</si>
  <si>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</si>
  <si>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</si>
  <si>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</si>
  <si>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</si>
  <si>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</si>
  <si>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</si>
  <si>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</si>
  <si>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</si>
  <si>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</si>
  <si>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</si>
  <si>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</si>
  <si>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</si>
  <si>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</si>
  <si>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</si>
  <si>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</si>
  <si>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</si>
  <si>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</si>
  <si>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</si>
  <si>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</si>
  <si>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</si>
  <si>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</si>
  <si>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</si>
  <si>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</si>
  <si>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</si>
  <si>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</si>
  <si>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</si>
  <si>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</si>
  <si>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</si>
  <si>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</si>
  <si>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</si>
  <si>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</si>
  <si>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</si>
  <si>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</si>
  <si>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</si>
  <si>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</si>
  <si>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</si>
  <si>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</si>
  <si>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</si>
  <si>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</si>
  <si>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</si>
  <si>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</si>
  <si>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</si>
  <si>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</si>
  <si>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</si>
  <si>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</si>
  <si>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</si>
  <si>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</si>
  <si>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</si>
  <si>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</si>
  <si>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</si>
  <si>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</si>
  <si>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</si>
  <si>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</si>
  <si>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</si>
  <si>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</si>
  <si>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</si>
  <si>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</si>
  <si>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</si>
  <si>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</si>
  <si>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</si>
  <si>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</si>
  <si>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</si>
  <si>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</si>
  <si>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</si>
  <si>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</si>
  <si>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</si>
  <si>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</si>
  <si>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</si>
  <si>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</si>
  <si>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</si>
  <si>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</si>
  <si>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</si>
  <si>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</si>
  <si>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</si>
  <si>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</si>
  <si>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</si>
  <si>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</si>
  <si>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</si>
  <si>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</si>
  <si>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</si>
  <si>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</si>
  <si>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</si>
  <si>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</si>
  <si>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</si>
  <si>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</si>
  <si>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</si>
  <si>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</si>
  <si>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</si>
  <si>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</si>
  <si>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</si>
  <si>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</si>
  <si>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</si>
  <si>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</si>
  <si>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</si>
  <si>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</si>
  <si>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</si>
  <si>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</si>
  <si>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</si>
  <si>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</si>
  <si>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</si>
  <si>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</si>
  <si>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</si>
  <si>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</si>
  <si>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</si>
  <si>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</si>
  <si>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</si>
  <si>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</si>
  <si>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</si>
  <si>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</si>
  <si>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</si>
  <si>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</si>
  <si>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</si>
  <si>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</si>
  <si>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</si>
  <si>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</si>
  <si>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</si>
  <si>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</si>
  <si>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</si>
  <si>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</si>
  <si>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</si>
  <si>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</si>
  <si>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</si>
  <si>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</si>
  <si>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</si>
  <si>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</si>
  <si>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</si>
  <si>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</si>
  <si>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</si>
  <si>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</si>
  <si>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</si>
  <si>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</si>
  <si>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</si>
  <si>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</si>
  <si>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</si>
  <si>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</si>
  <si>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</si>
  <si>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</si>
  <si>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</si>
  <si>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</si>
  <si>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</si>
  <si>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</si>
  <si>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</si>
  <si>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</si>
  <si>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</si>
  <si>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</si>
  <si>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</si>
  <si>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</si>
  <si>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</si>
  <si>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</si>
  <si>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</si>
  <si>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</si>
  <si>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</si>
  <si>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</si>
  <si>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</si>
  <si>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</si>
  <si>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</si>
  <si>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</si>
  <si>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</si>
  <si>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</si>
  <si>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</si>
  <si>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</si>
  <si>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</si>
  <si>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</si>
  <si>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</si>
  <si>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</si>
  <si>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</si>
  <si>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</si>
  <si>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</si>
  <si>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</si>
  <si>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</si>
  <si>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</si>
  <si>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</si>
  <si>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</si>
  <si>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</si>
  <si>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</si>
  <si>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</si>
  <si>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</si>
  <si>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</si>
  <si>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</si>
  <si>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</si>
  <si>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</si>
  <si>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</si>
  <si>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</si>
  <si>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</si>
  <si>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</si>
  <si>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</si>
  <si>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</si>
  <si>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</si>
  <si>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</si>
  <si>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</si>
  <si>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</si>
  <si>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</si>
  <si>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</si>
  <si>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</si>
  <si>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</si>
  <si>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</si>
  <si>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</si>
  <si>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</si>
  <si>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</si>
  <si>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</si>
  <si>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</si>
  <si>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</si>
  <si>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</si>
  <si>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</si>
  <si>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</si>
  <si>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</si>
  <si>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</si>
  <si>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</si>
  <si>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</si>
  <si>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</si>
  <si>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</si>
  <si>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</si>
  <si>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</si>
  <si>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</si>
  <si>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</si>
  <si>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</si>
  <si>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</si>
  <si>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</si>
  <si>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</si>
  <si>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</si>
  <si>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</si>
  <si>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</si>
  <si>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</si>
  <si>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</si>
  <si>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</si>
  <si>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</si>
  <si>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</si>
  <si>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</si>
  <si>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</si>
  <si>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</si>
  <si>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</si>
  <si>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</si>
  <si>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</si>
  <si>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</si>
  <si>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</si>
  <si>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</si>
  <si>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</si>
  <si>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</si>
  <si>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</si>
  <si>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</si>
  <si>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</si>
  <si>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</si>
  <si>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</si>
  <si>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</si>
  <si>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</si>
  <si>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</si>
  <si>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</si>
  <si>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</si>
  <si>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</si>
  <si>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</si>
  <si>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</si>
  <si>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</si>
  <si>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</si>
  <si>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</si>
  <si>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</si>
  <si>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</si>
  <si>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</si>
  <si>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</si>
  <si>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</si>
  <si>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</si>
  <si>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</si>
  <si>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</si>
  <si>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</si>
  <si>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</si>
  <si>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</si>
  <si>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</si>
  <si>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</si>
  <si>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</si>
  <si>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</si>
  <si>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</si>
  <si>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</si>
  <si>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</si>
  <si>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</si>
  <si>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</si>
  <si>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</si>
  <si>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</si>
  <si>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</si>
  <si>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</si>
  <si>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</si>
  <si>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</si>
  <si>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</si>
  <si>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</si>
  <si>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</si>
  <si>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</si>
  <si>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</si>
  <si>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</si>
  <si>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</si>
  <si>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</si>
  <si>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</si>
  <si>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</si>
  <si>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</si>
  <si>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</si>
  <si>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</si>
  <si>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</si>
  <si>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</si>
  <si>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</si>
  <si>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</si>
  <si>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</si>
  <si>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</si>
  <si>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</si>
  <si>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</si>
  <si>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</si>
  <si>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</si>
  <si>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</si>
  <si>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</si>
  <si>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</si>
  <si>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</si>
  <si>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</si>
  <si>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</si>
  <si>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</si>
  <si>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</si>
  <si>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</si>
  <si>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</si>
  <si>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</si>
  <si>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</si>
  <si>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</si>
  <si>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</si>
  <si>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</si>
  <si>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</si>
  <si>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</si>
  <si>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</si>
  <si>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</si>
  <si>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</si>
  <si>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</si>
  <si>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</si>
  <si>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</si>
  <si>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</si>
  <si>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</si>
  <si>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</si>
  <si>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</si>
  <si>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</si>
  <si>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</si>
  <si>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</si>
  <si>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</si>
  <si>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</si>
  <si>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</si>
  <si>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</si>
  <si>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</si>
  <si>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</si>
  <si>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</si>
  <si>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</si>
  <si>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</si>
  <si>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</si>
  <si>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</si>
  <si>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</si>
  <si>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</si>
  <si>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</si>
  <si>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</si>
  <si>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</si>
  <si>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</si>
  <si>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</si>
  <si>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</si>
  <si>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</si>
  <si>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</si>
  <si>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</si>
  <si>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</si>
  <si>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</si>
  <si>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</si>
  <si>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</si>
  <si>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</si>
  <si>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</si>
  <si>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</si>
  <si>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</si>
  <si>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</si>
  <si>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</si>
  <si>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</si>
  <si>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</si>
  <si>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</si>
  <si>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</si>
  <si>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</si>
  <si>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</si>
  <si>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</si>
  <si>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</si>
  <si>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</si>
  <si>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</si>
  <si>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</si>
  <si>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</si>
  <si>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</si>
  <si>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</si>
  <si>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</si>
  <si>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</si>
  <si>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</si>
  <si>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</si>
  <si>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</si>
  <si>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</si>
  <si>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</si>
  <si>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</si>
  <si>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</si>
  <si>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</si>
  <si>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</si>
  <si>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</si>
  <si>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</si>
  <si>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</si>
  <si>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</si>
  <si>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</si>
  <si>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</si>
  <si>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</si>
  <si>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</si>
  <si>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</si>
  <si>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</si>
  <si>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</si>
  <si>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</si>
  <si>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</si>
  <si>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</si>
  <si>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</si>
  <si>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</si>
  <si>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</si>
  <si>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</si>
  <si>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</si>
  <si>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</si>
  <si>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</si>
  <si>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</si>
  <si>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</si>
  <si>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</si>
  <si>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</si>
  <si>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</si>
  <si>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</si>
  <si>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</si>
  <si>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</si>
  <si>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</si>
  <si>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</si>
  <si>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</si>
  <si>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</si>
  <si>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</si>
  <si>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</si>
  <si>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</si>
  <si>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</si>
  <si>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</si>
  <si>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</si>
  <si>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</si>
  <si>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</si>
  <si>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</si>
  <si>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</si>
  <si>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</si>
  <si>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</si>
  <si>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</si>
  <si>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</si>
  <si>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</si>
  <si>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</si>
  <si>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</si>
  <si>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</si>
  <si>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</si>
  <si>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</si>
  <si>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</si>
  <si>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</si>
  <si>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</si>
  <si>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</si>
  <si>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</si>
  <si>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</si>
  <si>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</si>
  <si>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</si>
  <si>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</si>
  <si>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</si>
  <si>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</si>
  <si>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</si>
  <si>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</si>
  <si>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</si>
  <si>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</si>
  <si>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</si>
  <si>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</si>
  <si>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</si>
  <si>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</si>
  <si>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</si>
  <si>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</si>
  <si>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</si>
  <si>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</si>
  <si>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</si>
  <si>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</si>
  <si>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</si>
  <si>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</si>
  <si>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</si>
  <si>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</si>
  <si>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</si>
  <si>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</si>
  <si>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</si>
  <si>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</si>
  <si>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</si>
  <si>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</si>
  <si>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</si>
  <si>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</si>
  <si>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</si>
  <si>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</si>
  <si>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</si>
  <si>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</si>
  <si>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</si>
  <si>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</si>
  <si>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</si>
  <si>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</si>
  <si>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</si>
  <si>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</si>
  <si>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</si>
  <si>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</si>
  <si>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</si>
  <si>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</si>
  <si>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</si>
  <si>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</si>
  <si>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</si>
  <si>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</si>
  <si>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</si>
  <si>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</si>
  <si>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</si>
  <si>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</si>
  <si>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</si>
  <si>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</si>
  <si>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</si>
  <si>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</si>
  <si>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</si>
  <si>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</si>
  <si>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</si>
  <si>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</si>
  <si>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</si>
  <si>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</si>
  <si>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</si>
  <si>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</si>
  <si>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</si>
  <si>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</si>
  <si>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</si>
  <si>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</si>
  <si>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</si>
  <si>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</si>
  <si>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</si>
  <si>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</si>
  <si>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</si>
  <si>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</si>
  <si>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</si>
  <si>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</si>
  <si>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</si>
  <si>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</si>
  <si>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</si>
  <si>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</si>
  <si>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</si>
  <si>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</si>
  <si>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</si>
  <si>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</si>
  <si>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</si>
  <si>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</si>
  <si>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</si>
  <si>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</si>
  <si>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</si>
  <si>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</si>
  <si>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</si>
  <si>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</si>
  <si>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</si>
  <si>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</si>
  <si>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</si>
  <si>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</si>
  <si>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</si>
  <si>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</si>
  <si>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</si>
  <si>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</si>
  <si>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</si>
  <si>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</si>
  <si>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</si>
  <si>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PCM-20251120-00001949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</si>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</sst>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318.84861354166787</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45981.797039467594</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45981.797039467594</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45981.797039467594</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45981.797039467594</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45981.797039467594</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45981.797039467594</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45981.797039467594</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45981.797039467594</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45981.797039467594</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45981.797039467594</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45981.797039467594</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45981.797039467594</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45981.797039467594</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45981.797039467594</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45981.797039467594</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45981.797039467594</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45981.797039467594</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45981.797039467594</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45981.797039467594</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45981.797039467594</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45981.797039467594</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45981.797039467594</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45981.797039467594</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45981.797039467594</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45981.797039467594</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45981.797039467594</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45981.797039467594</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45981.797039467594</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45981.797039467594</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45981.797039467594</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45981.797039467594</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45981.797039467594</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45981.797039467594</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45981.797039467594</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45981.797039467594</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45981.797039467594</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45981.797039467594</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45981.797039467594</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45981.797039467594</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45981.797039467594</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45981.797039467594</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45981.797039467594</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45981.797039467594</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45981.797039467594</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45981.797039467594</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45981.797039467594</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45981.797039467594</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45981.797039467594</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45981.797039467594</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BF37BD34-9B9C-4F8F-9187-589B22B68C7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156.7972016203712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45981.797039467594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45981.797039467594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45981.797039467594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45981.797039467594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45981.797039467594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45981.797039467594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45981.797039467594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45981.797039467594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45981.797039467594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45981.797039467594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45981.797039467594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45981.797039467594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45981.797039467594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45981.797039467594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45981.797039467594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45981.797039467594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45981.797039467594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45981.797039467594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45981.797039467594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45981.797039467594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45981.797039467594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45981.797039467594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45981.797039467594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45981.797039467594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45981.797039467594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45981.797039467594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45981.797039467594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45981.797039467594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45981.797039467594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45981.797039467594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45981.797039467594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45981.797039467594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45981.797039467594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45981.797039467594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45981.797039467594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45981.797039467594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45981.797039467594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45981.797039467594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45981.797039467594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45981.797039467594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45981.797039467594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45981.797039467594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45981.797039467594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45981.797039467594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45981.797039467594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45981.797039467594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45981.797039467594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45981.797039467594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45981.797039467594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45981.797039467594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45981.797039467594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45981.797039467594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45981.797039467594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45981.797039467594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45981.797039467594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45981.797039467594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45981.797039467594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45981.797039467594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45981.797039467594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45981.797039467594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45981.797039467594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45981.797039467594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45981.797039467594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45981.797039467594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45981.797039467594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45981.797039467594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45981.797039467594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45981.797039467594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45981.797039467594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45981.797039467594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45981.797039467594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45981.797039467594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45981.797039467594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45981.797039467594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45981.797039467594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45981.797039467594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45981.797039467594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45981.797039467594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45981.797039467594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45981.797039467594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45981.797039467594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45981.797039467594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45981.797039467594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45981.797039467594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45981.797039467594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45981.797039467594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45981.797039467594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45981.797039467594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45981.797039467594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45981.797039467594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45981.797039467594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45981.797039467594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45981.797039467594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45981.797039467594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45981.797039467594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45981.797039467594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45981.797039467594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45981.797039467594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45981.797039467594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45981.797039467594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45981.797039467594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45981.797039467594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45981.797039467594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45981.797039467594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45981.797039467594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45981.797039467594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45981.797039467594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45981.797039467594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45981.797039467594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45981.797039467594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45981.797039467594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45981.797039467594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45981.797039467594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45981.797039467594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45981.797039467594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45981.797039467594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45981.797039467594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45981.797039467594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45981.797039467594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45981.797039467594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45981.797039467594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45981.797039467594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45981.797039467594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45981.797039467594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45981.797039467594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45981.797039467594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45981.797039467594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45981.797039467594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45981.797039467594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45981.797039467594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45981.797039467594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45981.797039467594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45981.797039467594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45981.797039467594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45981.797039467594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45981.797039467594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45981.797039467594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45981.797039467594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45981.797039467594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45981.797039467594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45981.797039467594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45981.797039467594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45981.797039467594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45981.797039467594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45981.797039467594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45981.797039467594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45981.797039467594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45981.797039467594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45981.797039467594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45981.797039467594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45981.797039467594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45981.797039467594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45981.797039467594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45981.797039467594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45981.797039467594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45981.797039467594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45981.797039467594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45981.797039467594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45981.797039467594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45981.797039467594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45981.797039467594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45981.797039467594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45981.797039467594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45981.797039467594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45981.797039467594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45981.797039467594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45981.797039583333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45981.797039583333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45981.797039583333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45981.797039583333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45981.797039583333</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45981.797039583333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45981.797039583333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45981.797039583333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45981.797039583333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45981.797039583333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45981.797039583333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45981.797039583333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45981.797039583333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45981.797039583333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45981.797039583333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45981.797039583333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45981.797039583333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45981.797039583333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45981.797039583333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45981.797039583333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45981.797039583333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45981.797039583333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45981.797039583333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45981.797039583333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45981.797039583333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45981.797039583333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45981.797039583333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45981.797039583333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45981.797039583333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45981.797039583333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45981.797039583333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45981.797039583333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45981.797039583333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45981.797039583333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45981.797039583333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45981.797039583333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45981.797039583333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45981.797039583333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45981.797039583333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45981.797039583333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45981.797039583333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45981.797039583333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45981.797039583333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45981.797039583333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45981.797039583333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45981.797039583333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45981.797039583333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45981.797039583333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45981.797039583333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45981.797039583333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45981.797039583333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45981.797039583333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45981.797039583333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45981.797039583333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45981.797039583333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45981.797039583333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45981.797039583333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45981.797039583333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45981.797039583333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45981.797039583333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45981.797039583333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45981.797039583333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45981.797039583333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45981.797039583333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45981.797039583333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45981.797039583333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45981.797039583333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45981.797039583333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45981.797039583333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45981.797039583333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45981.797039583333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45981.797039583333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45981.797039583333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45981.797039583333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45981.797039583333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45981.797039583333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45981.797039583333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45981.797039583333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45981.797039583333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45981.797039583333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45981.797039583333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45981.797039583333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45981.797039583333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45981.797039583333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45981.797039583333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45981.797039583333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45981.797039583333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45981.797039583333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45981.797039583333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45981.797039583333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45981.797039583333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45981.797039583333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45981.797039583333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45981.797039583333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45981.797039583333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45981.797039583333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45981.797039583333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45981.797039583333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45981.797039583333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45981.797039583333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45981.797039583333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45981.797039583333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45981.797039583333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45981.797039583333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45981.797039583333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45981.797039583333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45981.797039583333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45981.797039583333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45981.797039583333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45981.797039583333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45981.797039583333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45981.797039583333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45981.797039583333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45981.797039583333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45981.797039583333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45981.797039583333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45981.797039583333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45981.797039583333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45981.797039583333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45981.797039583333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45981.797039583333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45981.797039583333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45981.797039583333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45981.797039583333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45981.797039583333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45981.797039583333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45981.797039583333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45981.797039583333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45981.797039583333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45981.797039583333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45981.797039583333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45981.797039583333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45981.797039583333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45981.797039583333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45981.797039583333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45981.797039583333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45981.797039583333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45981.797039583333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45981.797039583333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45981.797039583333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45981.797039583333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45981.797039583333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45981.797039583333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45981.797039583333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45981.797039583333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45981.797039583333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45981.797039583333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45981.797039583333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45981.797039583333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45981.797039583333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45981.797039583333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45981.797039583333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45981.797039583333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45981.797039583333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45981.797039583333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45981.797039583333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45981.797039583333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45981.797039583333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45981.797039583333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45981.797039583333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45981.797039583333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45981.797039583333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45981.797039583333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45981.797039583333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45981.797039583333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45981.797039583333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45981.797039583333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45981.797039583333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45981.797039583333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45981.797039583333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45981.797039583333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45981.797039583333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45981.797039583333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45981.797039583333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45981.797039583333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45981.797039583333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45981.797039583333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45981.797039583333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45981.797039583333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45981.797039583333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45981.797039583333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45981.797039583333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45981.797039583333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45981.797039583333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45981.797039583333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45981.797039583333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45981.797039583333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45981.797039583333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45981.797039583333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45981.797039583333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45981.797039583333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45981.797039583333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45981.797039583333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45981.797039583333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45981.797039583333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45981.797039583333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45981.797039583333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45981.797039583333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45981.797039583333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45981.797039583333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45981.797039583333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45981.797039583333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45981.797039583333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45981.797039583333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45981.797039583333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45981.797039583333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45981.797039583333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45981.797039583333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45981.797039583333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45981.797039583333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45981.797039583333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45981.797039583333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45981.797039583333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45981.797039583333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45981.797039583333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45981.797039583333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45981.797039583333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45981.797039583333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45981.797039583333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45981.797039583333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45981.797039583333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45981.797039583333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45981.797039583333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45981.797039583333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45981.797039583333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45981.797039583333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45981.797039583333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45981.797039583333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45981.797039583333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45981.797039583333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45981.797039583333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45981.797039583333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45981.797039583333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45981.797039583333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45981.797039583333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45981.797039583333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45981.797039583333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45981.797039583333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45981.797039583333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45981.797039583333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45981.797039583333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45981.797039583333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45981.797039583333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45981.797039583333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45981.797039583333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45981.797039583333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45981.797039583333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45981.797039583333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45981.797039583333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45981.797039583333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45981.797039583333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45981.797039583333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45981.797039583333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45981.797039583333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45981.797039583333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45981.797039583333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45981.797039583333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45981.797039583333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45981.797039583333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45981.797039583333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45981.797039583333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45981.797039583333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45981.797039583333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45981.797039583333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45981.797039583333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45981.797039583333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45981.797039583333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45981.797039583333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45981.797039583333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45981.797039583333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45981.797039583333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45981.797039583333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45981.797039583333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45981.797039583333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45981.797039583333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45981.797039583333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45981.797039583333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45981.797039583333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45981.797039583333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45981.797039583333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45981.797039583333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45981.797039583333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45981.797039583333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45981.797039583333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45981.797039583333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45981.797039583333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45981.797039583333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45981.797039583333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45981.797039583333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45981.797039583333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45981.797039583333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45981.797039583333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45981.797039583333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45981.797039583333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45981.797039583333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45981.797039583333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45981.797039583333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45981.797039583333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45981.797039583333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45981.797039583333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45981.797039583333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45981.797039583333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45981.797039583333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45981.797039583333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45981.797039583333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45981.797039583333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45981.797039583333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45981.797039583333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45981.797039583333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45981.797039583333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45981.797039583333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45981.797039583333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45981.797039583333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45981.797039583333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45981.797039583333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45981.797039583333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45981.797039583333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45981.797039583333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45981.797039583333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45981.797039583333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45981.797039583333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45981.797039583333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45981.797039583333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45981.797039583333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45981.797039583333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45981.797039583333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45981.797039583333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45981.797039583333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45981.797039583333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45981.797039583333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45981.797039583333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45981.797039583333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45981.797039583333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45981.797039583333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45981.797039583333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45981.797039583333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45981.797039583333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45981.797039583333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45981.797039583333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45981.797039583333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45981.797039583333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45981.797039583333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45981.797039583333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45981.797039583333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45981.797039583333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45981.797039583333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45981.797039583333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45981.797039583333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45981.797039583333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45981.797039583333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45981.797039583333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45981.797039583333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45981.797039583333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45981.797039583333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45981.797039583333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45981.797039583333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45981.797039583333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45981.797039583333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45981.797039583333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45981.797039583333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45981.797039583333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45981.797039583333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45981.797039583333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45981.797039583333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45981.797039583333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45981.797039583333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45981.797039583333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45981.797039583333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45981.797039583333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45981.797039583333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45981.797039583333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45981.797039583333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45981.797039583333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45981.797039583333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45981.797039583333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45981.797039583333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45981.797039583333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45981.797039583333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45981.797039583333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45981.797039583333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45981.797039583333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45981.797039583333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45981.797039583333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45981.797039583333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45981.797039583333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45981.797039583333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45981.797039583333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45981.797039583333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45981.797039583333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45981.797039583333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45981.797039583333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45981.797039583333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45981.797039583333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45981.797039583333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45981.797039583333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45981.797039583333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45981.797039583333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45981.797039583333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45981.797039583333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45981.797039583333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45981.797039583333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45981.797039583333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45981.797039583333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45981.797039583333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45981.797039583333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45981.797039583333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45981.797039583333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45981.797039583333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45981.797039583333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45981.797039583333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45981.797039583333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45981.797039583333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45981.797039583333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45981.797039583333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45981.797039583333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45981.797039583333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45981.797039583333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45981.797039583333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45981.797039583333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45981.797039583333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45981.797039583333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45981.797039583333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45981.797039583333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45981.797039583333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45981.797039583333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45981.797039583333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45981.797039583333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45981.797039583333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45981.797039583333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45981.797039583333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45981.797039583333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45981.797039583333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45981.797039583333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45981.797039583333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45981.797039583333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45981.797039583333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45981.797039583333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45981.797039583333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45981.797039583333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45981.797039583333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45981.797039583333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45981.797039583333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45981.797039583333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45981.797039583333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45981.797039583333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45981.797039583333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45981.797039583333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45981.797039583333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45981.797039583333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45981.797039583333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45981.797039583333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45981.797039583333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45981.797039583333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45981.797039583333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45981.797039583333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45981.797039583333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45981.797039583333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45981.797039583333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45981.797039583333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45981.797039583333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45981.797039583333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45981.797039583333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45981.797039583333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45981.797039583333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45981.797039583333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45981.797039583333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45981.797039583333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45981.797039583333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45981.797039583333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45981.797039583333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45981.797039583333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45981.797039583333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45981.797039583333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45981.797039583333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45981.797039583333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45981.797039583333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45981.797039583333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45981.797039583333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45981.797039583333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45981.797039583333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45981.797039583333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45981.797039583333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45981.797039583333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45981.797039583333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45981.797039583333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45981.797039583333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45981.797039583333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45981.797039583333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45981.797039583333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45981.797039583333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45981.797039583333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45981.797039583333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45981.797039583333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45981.797039583333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45981.797039583333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45981.797039583333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45981.797039583333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45981.797039583333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45981.797039583333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45981.797039583333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45981.797039583333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45981.797039583333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45981.797039583333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45981.797039583333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45981.797039583333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45981.797039583333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45981.797039583333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45981.797039583333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45981.797039583333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45981.797039583333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45981.797039583333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45981.797039583333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45981.797039583333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45981.797039583333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45981.797039583333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45981.797039583333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45981.797039583333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45981.797039583333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45981.797039583333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45981.797039583333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45981.797039583333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45981.797039583333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45981.797039583333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45981.797039583333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45981.797039583333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45981.797039583333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45981.797039583333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45981.797039583333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45981.797039583333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45981.797039583333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45981.797039583333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45981.797039583333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45981.797039583333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45981.797039583333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45981.797039583333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45981.797039583333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45981.797039583333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45981.797039583333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45981.797039583333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45981.797039583333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45981.797039583333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45981.797039583333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45981.797039583333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45981.797039583333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45981.797039583333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45981.797039583333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45981.797039583333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45981.797039583333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45981.797039583333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45981.797039583333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45981.797039583333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45981.797039583333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45981.797039583333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45981.797039583333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45981.797039583333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45981.797039583333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45981.797039583333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45981.797039583333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45981.797039583333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45981.797039583333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45981.797039583333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45981.797039583333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45981.797039583333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45981.797039583333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45981.797039583333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45981.797039583333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45981.797039583333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45981.797039583333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45981.797039583333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45981.797039583333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45981.797039583333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45981.797039583333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45981.797039583333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45981.797039583333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45981.797039583333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45981.797039583333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45981.797039583333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45981.797039583333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45981.797039583333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45981.797039583333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45981.797039583333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45981.797039583333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45981.797039583333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45981.797039583333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45981.797039583333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45981.797039583333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45981.797039583333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45981.797039583333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45981.797039583333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45981.797039583333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45981.797039583333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45981.797039583333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45981.797039583333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45981.797039583333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45981.797039583333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45981.797039583333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45981.797039583333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45981.797039583333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45981.797039583333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45981.797039583333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45981.797039583333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45981.797039583333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45981.797039583333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45981.797039583333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45981.797039583333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45981.797039583333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45981.797039583333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45981.797039583333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45981.797039583333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45981.797039583333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45981.797039583333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45981.797039583333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45981.797039583333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45981.797039583333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45981.797039583333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45981.797039583333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45981.797039583333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45981.797039583333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45981.797039583333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45981.797039583333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45981.797039583333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45981.797039583333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45981.797039583333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45981.797039583333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45981.797039583333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45981.797039583333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45981.797039583333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45981.797039583333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45981.797039583333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45981.797039583333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45981.797039583333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45981.797039583333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45981.797039583333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45981.797039583333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45981.797039583333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45981.797039583333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45981.797039583333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45981.797039583333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45981.797039583333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45981.797039583333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45981.797039583333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45981.797039583333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45981.797039583333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45981.797039583333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45981.797039583333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45981.797039583333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45981.797039583333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45981.797039583333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45981.797039583333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45981.797039583333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45981.797039583333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45981.797039583333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45981.797039583333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45981.797039583333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45981.797039583333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45981.797039583333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45981.797039583333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45981.797039583333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45981.797039583333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45981.797039583333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45981.797039583333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45981.797039583333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45981.797039583333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45981.797039583333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45981.797039583333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45981.797039583333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45981.797039583333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45981.797039583333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45981.797039583333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45981.797039583333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45981.797039583333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45981.797039583333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45981.797039583333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45981.797039583333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45981.797039583333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45981.797039583333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45981.797039583333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45981.797039583333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45981.797039583333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45981.797039583333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45981.797039583333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45981.797039583333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45981.797039583333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45981.797039583333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45981.797039583333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45981.797039583333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45981.797039583333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45981.797039583333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45981.797039583333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45981.797039583333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45981.797039583333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45981.797039583333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45981.797039583333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45981.797039583333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45981.797039583333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45981.797039583333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45981.797039583333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45981.797039583333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45981.797039583333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45981.797039583333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45981.797039583333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45981.797039583333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45981.797039583333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45981.797039583333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45981.797039583333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45981.797039583333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45981.797039583333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45981.797039583333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45981.797039583333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45981.797039583333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45981.797039583333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45981.797039583333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45981.797039583333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45981.797039583333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45981.797039583333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45981.797039583333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45981.797039583333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45981.797039583333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45981.797039583333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45981.797039583333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45981.797039583333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45981.797039583333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45981.797039583333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45981.797039583333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45981.797039583333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45981.797039583333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45981.797039583333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45981.797039583333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45981.797039583333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45981.797039583333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45981.797039583333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45981.797039583333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45981.797039583333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45981.797039583333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45981.797039583333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45981.797039583333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45981.797039583333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45981.797039583333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45981.797039583333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45981.797039583333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45981.797039583333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45981.797039583333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45981.797039583333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45981.797039583333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45981.797039583333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45981.797039583333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45981.797039583333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45981.797039583333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45981.797039583333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45981.797039583333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45981.797039583333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45981.797039583333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45981.797039583333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45981.797039583333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45981.797039583333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45981.797039583333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45981.797039583333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45981.797039583333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45981.797039583333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45981.797039583333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45981.797039583333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45981.797039583333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45981.797039583333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45981.797039583333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45981.797039583333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45981.797039583333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45981.797039583333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45981.797039583333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45981.797039583333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45981.797039583333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45981.797039583333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45981.797039583333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45981.797039583333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45981.797039583333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45981.797039583333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45981.797039583333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45981.797039583333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45981.797039583333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45981.797039583333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45981.797039583333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45981.797039583333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45981.797039583333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45981.797039583333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45981.797039583333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45981.797039583333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45981.797039583333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45981.797039583333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45981.797039583333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45981.797039583333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45981.797039583333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45981.797039583333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45981.797039583333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45981.797039583333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45981.797039583333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45981.797039583333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45981.797039583333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45981.797039583333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45981.797039583333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45981.797039583333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45981.797039583333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45981.797039583333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45981.797039583333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45981.797039583333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45981.797039583333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45981.797039583333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45981.797039583333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45981.797039583333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45981.797039583333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45981.797039583333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45981.797039583333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45981.797039583333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45981.797039583333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45981.797039583333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45981.797039583333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45981.797039583333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45981.797039583333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45981.797039583333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45981.797039583333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45981.797039583333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45981.797039583333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45981.797039583333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45981.797039583333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45981.797039583333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45981.797039583333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45981.797039583333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45981.797039583333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45981.797039583333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45981.797039583333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45981.797039583333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45981.797039583333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45981.797039583333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45981.797039583333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45981.797039583333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45981.797039583333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45981.797039583333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45981.797039583333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45981.797039583333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45981.797039583333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45981.797039583333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45981.797039583333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45981.797039583333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45981.797039583333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45981.797039583333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45981.797039583333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45981.797039583333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45981.797039583333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45981.797039583333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45981.797039583333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45981.797039583333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45981.797039583333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45981.797039583333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45981.797039583333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45981.797039583333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45981.797039583333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45981.797039583333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45981.797039583333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45981.797039583333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45981.797039583333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45981.797039583333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45981.797039583333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45981.797039583333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45981.797039583333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45981.797039583333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45981.797039583333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45981.797039583333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45981.797039583333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45981.797039583333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45981.797039583333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45981.797039583333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45981.797039583333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45981.797039583333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45981.797039583333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45981.797039583333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45981.797039583333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45981.797039583333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45981.797039583333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45981.797039583333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45981.797039583333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45981.797039583333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45981.797039583333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45981.797039583333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45981.797039583333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45981.797039583333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45981.797039583333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45981.797039583333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45981.797039583333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45981.797039583333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45981.797039583333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45981.797039583333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45981.797039583333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45981.797039583333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45981.797039583333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45981.797039583333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45981.797039583333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45981.797039583333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45981.797039583333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45981.797039583333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45981.797039583333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45981.797039583333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45981.797039583333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45981.797039583333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45981.797039583333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45981.797039583333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45981.797039583333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45981.797039583333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45981.797039583333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45981.797039583333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45981.797039583333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45981.797039583333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45981.797039583333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45981.797039583333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45981.797039583333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45981.797039583333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45981.797039583333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45981.797039583333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45981.797039583333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45981.797039583333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45981.797039583333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45981.797039583333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45981.797039583333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45981.797039583333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45981.797039583333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45981.797039583333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45981.797039583333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45981.797039583333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45981.797039583333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45981.797039583333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45981.797039583333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45981.797039583333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45981.797039583333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45981.797039583333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45981.797039583333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45981.797039583333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45981.797039583333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45981.797039583333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45981.797039583333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45981.797039583333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45981.797039583333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45981.797039583333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45981.797039583333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45981.797039583333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45981.797039583333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45981.797039583333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45981.797039583333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45981.797039583333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45981.797039583333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45981.797039583333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45981.797039583333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45981.797039583333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45981.797039583333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45981.797039583333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45981.797039583333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45981.797039583333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45981.797039583333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45981.797039583333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45981.797039583333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45981.797039583333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45981.797039583333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45981.797039583333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45981.797039583333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45981.797039583333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45981.797039583333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45981.797039583333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45981.797039583333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45981.797039583333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45981.797039583333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45981.797039583333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45981.797039583333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45981.797039583333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45981.797039583333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45981.797039583333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45981.797039583333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278.31632187499781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28729</v>
      </c>
      <c r="E3" s="94" t="s">
        <v>39021</v>
      </c>
      <c r="F3" s="95">
        <v>45981.778229166666</v>
      </c>
      <c r="G3" s="96">
        <f t="shared" ref="G3:G35" ca="1" si="0">IFERROR(NOW()-F3,"")</f>
        <v>1.8810300927725621E-2</v>
      </c>
      <c r="H3" s="95">
        <v>45981.770127314812</v>
      </c>
      <c r="I3" s="113" t="str">
        <f>IFERROR(VLOOKUP(D3,DB!A:F,6,0),"")</f>
        <v>SCECO</v>
      </c>
      <c r="J3" s="113" t="str">
        <f>IFERROR(VLOOKUP(D3,DB!A:G,7,0),"")</f>
        <v>Good</v>
      </c>
      <c r="K3" s="97"/>
      <c r="L3" s="91" t="str">
        <f>IFERROR(VLOOKUP(D3,DB!A:I,9,0),"")</f>
        <v>Latis</v>
      </c>
    </row>
    <row r="4" spans="1:16" ht="15" customHeight="1">
      <c r="A4" s="113"/>
      <c r="B4" s="113" t="str">
        <f>IFERROR(VLOOKUP(D4,DB!A:K,11,0),"")</f>
        <v/>
      </c>
      <c r="C4" s="93"/>
      <c r="D4" s="91"/>
      <c r="E4" s="94"/>
      <c r="F4" s="95"/>
      <c r="G4" s="96">
        <f t="shared" ca="1" si="0"/>
        <v>45981.797039467594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45981.797039467594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45981.797039467594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45981.797039467594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45981.797039467594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45981.797039467594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45981.797039467594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45981.797039467594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45981.797039467594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45981.797039467594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45981.797039467594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45981.797039467594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45981.797039467594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45981.797039467594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45981.797039467594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45981.797039467594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45981.797039467594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45981.797039467594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45981.797039467594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45981.797039467594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45981.797039467594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45981.797039467594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45981.797039467594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45981.797039467594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45981.797039467594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45981.797039467594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45981.797039467594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45981.797039467594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45981.797039467594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45981.797039467594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45981.797039467594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45981.797039467594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45981.797039467594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45981.797039467594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45981.797039467594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45981.797039467594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45981.797039467594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45981.797039467594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45981.797039467594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45981.797039467594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45981.797039467594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45981.797039467594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45981.797039467594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45981.797039467594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45981.797039467594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45981.797039467594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45981.797039467594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45981.797039467594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45981.797039467594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45981.797039467594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45981.797039467594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45981.797039467594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45981.797039467594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45981.797039467594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45981.797039467594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45981.797039467594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45981.797039467594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45981.797039467594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45981.797039467594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45981.797039467594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45981.797039467594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45981.797039467594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45981.797039467594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45981.797039467594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45981.797039467594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45981.797039467594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45981.797039467594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45981.797039467594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45981.797039467594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45981.797039467594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45981.797039467594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45981.797039467594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45981.797039467594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45981.797039467594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45981.797039467594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45981.797039467594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45981.797039467594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45981.797039467594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45981.797039467594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45981.797039467594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45981.797039467594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45981.797039467594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45981.797039467594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45981.797039467594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45981.797039467594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45981.797039467594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45981.797039467594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45981.797039467594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45981.797039467594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45981.797039467594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45981.797039467594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45981.797039467594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45981.797039467594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45981.797039467594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45981.797039467594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45981.797039467594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45981.797039467594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45981.797039467594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45981.797039467594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45981.797039467594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45981.797039467594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45981.797039467594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45981.797039467594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45981.797039467594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45981.797039467594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45981.797039467594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45981.797039467594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45981.797039467594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45981.797039467594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45981.797039467594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45981.797039467594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45981.797039467594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45981.797039467594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45981.797039467594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45981.797039467594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45981.797039467594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45981.797039467594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45981.797039467594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45981.797039467594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45981.797039467594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45981.797039467594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45981.797039467594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45981.797039467594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45981.797039467594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45981.797039467594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45981.797039467594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45981.797039467594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45981.797039467594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45981.797039467594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45981.797039467594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45981.797039467594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45981.797039467594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45981.797039467594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45981.797039467594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45981.797039467594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45981.797039467594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45981.797039467594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45981.797039467594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45981.797039467594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45981.797039467594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45981.797039467594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45981.797039467594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45981.797039467594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45981.797039467594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45981.797039467594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45981.797039467594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45981.797039467594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45981.797039467594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45981.797039467594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45981.797039467594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45981.797039467594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45981.797039467594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45981.797039467594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45981.797039467594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45981.797039467594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45981.797039467594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45981.797039467594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45981.797039467594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45981.797039467594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45981.797039467594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45981.797039467594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45981.797039467594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45981.797039467594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45981.797039467594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45981.797039467594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45981.797039467594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45981.797039467594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45981.797039467594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45981.797039467594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45981.797039467594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45981.797039467594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45981.797039467594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45981.797039467594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45981.797039467594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45981.797039467594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45981.797039467594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45981.797039467594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45981.797039467594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45981.797039467594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45981.797039467594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45981.797039467594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45981.797039467594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45981.797039467594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45981.797039467594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45981.797039467594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45981.797039467594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45981.797039467594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45981.797039467594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45981.797039467594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45981.797039467594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45981.797039467594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45981.797039467594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45981.797039467594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45981.797039467594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45981.797039467594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45981.797039467594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45981.797039467594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45981.797039467594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45981.797039467594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45981.797039467594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45981.797039467594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45981.797039467594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45981.797039467594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45981.797039467594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45981.797039467594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45981.797039467594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45981.797039467594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45981.797039467594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45981.797039467594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45981.797039467594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45981.797039467594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45981.797039467594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45981.797039467594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45981.797039467594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45981.797039467594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45981.797039467594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45981.797039467594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45981.797039467594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45981.797039467594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45981.797039467594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45981.797039467594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45981.797039467594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45981.797039467594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45981.797039467594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45981.797039467594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45981.797039467594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45981.797039467594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45981.797039467594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45981.797039467594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45981.797039467594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45981.797039467594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45981.797039467594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45981.797039467594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45981.797039467594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45981.797039467594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45981.797039467594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45981.797039467594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45981.797039467594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45981.797039467594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45981.797039467594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45981.797039467594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45981.797039467594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45981.797039467594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45981.797039467594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45981.797039467594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45981.797039467594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45981.797039467594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45981.797039467594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45981.797039467594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45981.797039467594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45981.797039467594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45981.797039467594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45981.797039467594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45981.797039467594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45981.797039467594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45981.797039467594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45981.797039467594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45981.797039467594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45981.797039467594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45981.797039467594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45981.797039467594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45981.797039467594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45981.797039467594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45981.797039467594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45981.797039467594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45981.797039467594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45981.797039467594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45981.797039467594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45981.797039467594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45981.797039467594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45981.797039467594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45981.797039467594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45981.797039467594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45981.797039467594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45981.797039467594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45981.797039467594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45981.797039467594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45981.797039467594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45981.797039467594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45981.797039467594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45981.797039467594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45981.797039467594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45981.797039467594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45981.797039467594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45981.797039467594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45981.797039467594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45981.797039467594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45981.797039467594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45981.797039467594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45981.797039467594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45981.797039467594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45981.797039467594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45981.797039467594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45981.797039467594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45981.797039467594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45981.797039467594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45981.797039467594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45981.797039467594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45981.797039467594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45981.797039467594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45981.797039467594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45981.797039467594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45981.797039467594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45981.797039467594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45981.797039467594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45981.797039467594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45981.797039467594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45981.797039467594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45981.797039467594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45981.797039467594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45981.797039467594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45981.797039467594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45981.797039467594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45981.797039467594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45981.797039467594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45981.797039467594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45981.797039467594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45981.797039467594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45981.797039467594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45981.797039467594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45981.797039467594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45981.797039467594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45981.797039467594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45981.797039467594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45981.797039467594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45981.797039467594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45981.797039467594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45981.797039467594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45981.797039467594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45981.797039467594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45981.797039467594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45981.797039467594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45981.797039467594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45981.797039467594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45981.797039467594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45981.797039467594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45981.797039467594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45981.797039467594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45981.797039467594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45981.797039467594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45981.797039467594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45981.797039467594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45981.797039467594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45981.797039467594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45981.797039467594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45981.797039467594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45981.797039467594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45981.797039467594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45981.797039467594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45981.797039467594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45981.797039467594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45981.797039467594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45981.797039467594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45981.797039467594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45981.797039467594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45981.797039467594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45981.797039467594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45981.797039467594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45981.797039467594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45981.797039467594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45981.797039467594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45981.797039467594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45981.797039467594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45981.797039467594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45981.797039467594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45981.797039467594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45981.797039467594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45981.797039467594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45981.797039467594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45981.797039467594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45981.797039467594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45981.797039467594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45981.797039467594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45981.797039467594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45981.797039467594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45981.797039467594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45981.797039467594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45981.797039467594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45981.797039467594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45981.797039467594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45981.797039467594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45981.797039467594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45981.797039467594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45981.797039467594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45981.797039467594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45981.797039467594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45981.797039467594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45981.797039467594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45981.797039467594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45981.797039467594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45981.797039467594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45981.797039467594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45981.797039467594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45981.797039467594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45981.797039467594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45981.797039467594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45981.797039467594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45981.797039467594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45981.797039467594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45981.797039467594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45981.797039467594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45981.797039467594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45981.797039467594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45981.797039467594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45981.797039467594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45981.797039467594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45981.797039467594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45981.797039467594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45981.797039467594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45981.797039467594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45981.797039467594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45981.797039467594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45981.797039467594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45981.797039467594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45981.797039467594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45981.797039467594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45981.797039467594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45981.797039467594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45981.797039467594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45981.797039467594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45981.797039467594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45981.797039467594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45981.797039467594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45981.797039467594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45981.797039467594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45981.797039467594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45981.797039467594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45981.797039467594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45981.797039467594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45981.797039467594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45981.797039467594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45981.797039467594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45981.797039467594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45981.797039467594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45981.797039467594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45981.797039467594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45981.797039467594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45981.797039467594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45981.797039467594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45981.797039467594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45981.797039467594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45981.797039467594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45981.797039467594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45981.797039467594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45981.797039467594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45981.797039467594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45981.797039467594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45981.797039467594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45981.797039467594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45981.797039467594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45981.797039467594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45981.797039467594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45981.797039467594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45981.797039467594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45981.797039467594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45981.797039467594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45981.797039467594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45981.797039467594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45981.797039467594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45981.797039467594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45981.797039467594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45981.797039467594</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89.964979398144351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55.608162268516026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33.135928472220257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4.2822362268561847</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0.42374085648043547</v>
      </c>
      <c r="H6" s="128">
        <v>45981.360798611109</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45981.797039467594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45981.797039467594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45981.797039467594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45981.797039467594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45981.797039467594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45981.797039467594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45981.797039467594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45981.797039467594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45981.797039467594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45981.797039467594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45981.797039467594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45981.797039467594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45981.797039467594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45981.797039467594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45981.797039467594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45981.797039467594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45981.797039467594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45981.797039467594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45981.797039467594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45981.797039467594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45981.797039467594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45981.797039467594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45981.797039467594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45981.797039467594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45981.797039467594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45981.797039467594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45981.797039467594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45981.797039467594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45981.797039467594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45981.797039467594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45981.797039467594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45981.797039467594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45981.797039467594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45981.797039467594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45981.797039467594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45981.797039467594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45981.797039467594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45981.797039467594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45981.797039467594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45981.797039467594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45981.797039467594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45981.797039467594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45981.797039467594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45981.797039467594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45981.797039467594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45981.797039467594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45981.797039467594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45981.797039467594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45981.797039467594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45981.797039467594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45981.797039467594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45981.797039467594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45981.797039467594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45981.797039467594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45981.797039467594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45981.797039467594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45981.797039467594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45981.797039467594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45981.797039467594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45981.797039467594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45981.797039467594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45981.797039467594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45981.797039467594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45981.797039467594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45981.797039467594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45981.797039467594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45981.797039467594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45981.797039467594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45981.797039467594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45981.797039467594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45981.797039467594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45981.797039467594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45981.797039467594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45981.797039467594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45981.797039467594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45981.797039467594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45981.797039467594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45981.797039467594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45981.797039467594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45981.797039467594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45981.797039467594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45981.797039467594</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45981.797039467594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45981.797039467594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45981.797039467594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45981.797039467594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45981.797039467594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45981.797039467594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45981.797039467594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45981.797039467594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45981.797039467594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45981.797039467594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45981.797039467594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45981.797039467594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45981.797039467594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45981.797039467594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45981.797039467594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45981.797039467594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45981.797039467594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45981.797039467594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45981.797039467594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45981.797039467594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45981.797039467594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45981.797039467594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45981.797039467594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45981.797039467594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45981.797039467594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45981.797039467594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45981.797039467594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45981.797039467594</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37244</v>
      </c>
      <c r="E2" s="109"/>
      <c r="F2" s="121"/>
      <c r="G2" s="104">
        <f t="shared" ref="G2:G9" ca="1" si="0">IFERROR(NOW()-F2,"-")</f>
        <v>45981.797039467594</v>
      </c>
      <c r="H2" s="121"/>
      <c r="I2" s="119" t="str">
        <f>IFERROR(VLOOKUP(D2,DB!A:F,6,0),"")</f>
        <v>SCECO</v>
      </c>
      <c r="J2" s="119" t="str">
        <f>IFERROR(VLOOKUP(D2,DB!A:G,7,0),"")</f>
        <v>Vandalized</v>
      </c>
      <c r="K2" s="122"/>
      <c r="L2" s="123" t="str">
        <f>IFERROR(VLOOKUP(D2,DB!A:I,9,0),"")</f>
        <v>Latis</v>
      </c>
    </row>
    <row r="3" spans="1:16382" ht="31.5" customHeight="1">
      <c r="A3" s="118"/>
      <c r="B3" s="119" t="str">
        <f>IFERROR(VLOOKUP(D3,DB!A:K,11,0),"")</f>
        <v/>
      </c>
      <c r="C3" s="120"/>
      <c r="D3" s="119"/>
      <c r="E3" s="109"/>
      <c r="F3" s="121"/>
      <c r="G3" s="104">
        <f t="shared" ca="1" si="0"/>
        <v>45981.797039583333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45981.797039583333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45981.797039583333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45981.797039583333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45981.797039583333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45981.797039583333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45981.797039583333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45981.797039583333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45981.797039583333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45981.797039583333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45981.797039583333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45981.797039583333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45981.797039583333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45981.797039583333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45981.797039583333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45981.797039583333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45981.797039583333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45981.797039583333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45981.797039583333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45981.797039583333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45981.797039583333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45981.797039583333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45981.797039583333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45981.797039583333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45981.797039583333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45981.797039583333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45981.797039583333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45981.797039583333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45981.797039583333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45981.797039583333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45981.797039583333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45981.797039583333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45981.797039583333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45981.797039583333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45981.797039583333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45981.797039583333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45981.797039583333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45981.797039583333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45981.797039583333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45981.797039583333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45981.797039583333</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2025-11-20T16:09:44Z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